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8675" windowHeight="8475" tabRatio="959" activeTab="0"/>
  </bookViews>
  <sheets>
    <sheet name="+ 40 ans M CM 1" sheetId="1" r:id="rId1"/>
    <sheet name="+ 40 ans M CM 2" sheetId="2" r:id="rId2"/>
    <sheet name="+ 40 ans M CM 3" sheetId="3" r:id="rId3"/>
    <sheet name="Cadets 1" sheetId="4" r:id="rId4"/>
    <sheet name="Cadets 2" sheetId="5" r:id="rId5"/>
    <sheet name="Cadets 3" sheetId="6" r:id="rId6"/>
    <sheet name="Cadets 4" sheetId="7" r:id="rId7"/>
    <sheet name="Cadets 5" sheetId="8" r:id="rId8"/>
    <sheet name="Cadets 6" sheetId="9" r:id="rId9"/>
    <sheet name="Cadets 7" sheetId="10" r:id="rId10"/>
    <sheet name="Cadets 8" sheetId="11" r:id="rId11"/>
    <sheet name="Cadets 9" sheetId="12" r:id="rId12"/>
    <sheet name="JS M CM 1" sheetId="13" r:id="rId13"/>
    <sheet name="JS M CM 2" sheetId="14" r:id="rId14"/>
    <sheet name="JS M CM 3" sheetId="15" r:id="rId15"/>
    <sheet name="JS M CM 4" sheetId="16" r:id="rId16"/>
    <sheet name="JS M CM 5" sheetId="17" r:id="rId17"/>
    <sheet name="JS M CM 6" sheetId="18" r:id="rId18"/>
    <sheet name="JS M CM 7" sheetId="19" r:id="rId19"/>
    <sheet name="JS M CM 8" sheetId="20" r:id="rId20"/>
    <sheet name="JS M CM 9" sheetId="21" r:id="rId21"/>
    <sheet name="JS M CM 10" sheetId="22" r:id="rId22"/>
  </sheets>
  <definedNames>
    <definedName name="_xlnm.Print_Area" localSheetId="0">'+ 40 ans M CM 1'!$C:$X</definedName>
    <definedName name="_xlnm.Print_Area" localSheetId="1">'+ 40 ans M CM 2'!$C:$X</definedName>
    <definedName name="_xlnm.Print_Area" localSheetId="2">'+ 40 ans M CM 3'!$C:$AI</definedName>
    <definedName name="_xlnm.Print_Area" localSheetId="3">'Cadets 1'!$C:$AZ</definedName>
    <definedName name="_xlnm.Print_Area" localSheetId="4">'Cadets 2'!$C:$AZ</definedName>
    <definedName name="_xlnm.Print_Area" localSheetId="5">'Cadets 3'!$C:$AZ</definedName>
    <definedName name="_xlnm.Print_Area" localSheetId="6">'Cadets 4'!$C:$AZ</definedName>
    <definedName name="_xlnm.Print_Area" localSheetId="7">'Cadets 5'!$C:$AZ</definedName>
    <definedName name="_xlnm.Print_Area" localSheetId="8">'Cadets 6'!$C:$AZ</definedName>
    <definedName name="_xlnm.Print_Area" localSheetId="9">'Cadets 7'!$C:$AZ</definedName>
    <definedName name="_xlnm.Print_Area" localSheetId="10">'Cadets 8'!$C:$V</definedName>
    <definedName name="_xlnm.Print_Area" localSheetId="11">'Cadets 9'!$C:$V</definedName>
    <definedName name="_xlnm.Print_Area" localSheetId="12">'JS M CM 1'!$C:$AZ</definedName>
    <definedName name="_xlnm.Print_Area" localSheetId="21">'JS M CM 10'!$C:$AI</definedName>
    <definedName name="_xlnm.Print_Area" localSheetId="13">'JS M CM 2'!$C:$AZ</definedName>
    <definedName name="_xlnm.Print_Area" localSheetId="14">'JS M CM 3'!$C:$AZ</definedName>
    <definedName name="_xlnm.Print_Area" localSheetId="15">'JS M CM 4'!$C:$AZ</definedName>
    <definedName name="_xlnm.Print_Area" localSheetId="16">'JS M CM 5'!$C:$AZ</definedName>
    <definedName name="_xlnm.Print_Area" localSheetId="17">'JS M CM 6'!$C:$AZ</definedName>
    <definedName name="_xlnm.Print_Area" localSheetId="18">'JS M CM 7'!$C:$AZ</definedName>
    <definedName name="_xlnm.Print_Area" localSheetId="19">'JS M CM 8'!$C:$AZ</definedName>
    <definedName name="_xlnm.Print_Area" localSheetId="20">'JS M CM 9'!$C:$AZ</definedName>
  </definedNames>
  <calcPr fullCalcOnLoad="1"/>
</workbook>
</file>

<file path=xl/sharedStrings.xml><?xml version="1.0" encoding="utf-8"?>
<sst xmlns="http://schemas.openxmlformats.org/spreadsheetml/2006/main" count="3764" uniqueCount="443">
  <si>
    <t>N° de TAPIS</t>
  </si>
  <si>
    <t>Catégorie</t>
  </si>
  <si>
    <t>+ 40 ans M CM 1</t>
  </si>
  <si>
    <t>Date:</t>
  </si>
  <si>
    <t>NOM du CS………………………………….</t>
  </si>
  <si>
    <t>Visa du Signataire :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</si>
  <si>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</si>
  <si>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</si>
  <si>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</si>
  <si>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</si>
  <si>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</si>
  <si>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</si>
  <si>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</si>
  <si>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</si>
  <si>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2x6</t>
  </si>
  <si>
    <t>3x5</t>
  </si>
  <si>
    <t>4x7</t>
  </si>
  <si>
    <t>1x2</t>
  </si>
  <si>
    <t>3x6</t>
  </si>
  <si>
    <t>4x5</t>
  </si>
  <si>
    <t>2x7</t>
  </si>
  <si>
    <t>1x3</t>
  </si>
  <si>
    <t>4x6</t>
  </si>
  <si>
    <t>5x7</t>
  </si>
  <si>
    <t>2x3</t>
  </si>
  <si>
    <t>1x4</t>
  </si>
  <si>
    <t>5x6</t>
  </si>
  <si>
    <t>3x7</t>
  </si>
  <si>
    <t>2x4</t>
  </si>
  <si>
    <t>1x5</t>
  </si>
  <si>
    <t>6x7</t>
  </si>
  <si>
    <t>PC</t>
  </si>
  <si>
    <t>LE TIRANT Gilles</t>
  </si>
  <si>
    <t>M</t>
  </si>
  <si>
    <t>STADE POITEVIN JJJDA</t>
  </si>
  <si>
    <t>020</t>
  </si>
  <si>
    <t>000</t>
  </si>
  <si>
    <t>100</t>
  </si>
  <si>
    <t>PDL</t>
  </si>
  <si>
    <t>PERCHERON Philippe</t>
  </si>
  <si>
    <t>J.C.ERNEEN</t>
  </si>
  <si>
    <t>BRE</t>
  </si>
  <si>
    <t>NAVARRE Pascal</t>
  </si>
  <si>
    <t>PASSIONJUDO35</t>
  </si>
  <si>
    <t>LAFOIS Thierry</t>
  </si>
  <si>
    <t>J.C.SURGERIEN</t>
  </si>
  <si>
    <t>001</t>
  </si>
  <si>
    <t>110</t>
  </si>
  <si>
    <t>ROUSSEAU Didier</t>
  </si>
  <si>
    <t>DOJO DU SOC CANDE</t>
  </si>
  <si>
    <t>CARRE Laurent</t>
  </si>
  <si>
    <t>JUDO CLUB LA FLECHE</t>
  </si>
  <si>
    <t>101</t>
  </si>
  <si>
    <t>BRELAY Fabrice</t>
  </si>
  <si>
    <t>DOJO SUD DEUX SEVRES</t>
  </si>
  <si>
    <t>Rattrapages</t>
  </si>
  <si>
    <t>Points Acquis</t>
  </si>
  <si>
    <t>C1</t>
  </si>
  <si>
    <t>C2</t>
  </si>
  <si>
    <t>C3</t>
  </si>
  <si>
    <t>C4</t>
  </si>
  <si>
    <t>C5</t>
  </si>
  <si>
    <t>Total Jour</t>
  </si>
  <si>
    <t>Vu*</t>
  </si>
  <si>
    <t>Total général</t>
  </si>
  <si>
    <t>Points</t>
  </si>
  <si>
    <t>W</t>
  </si>
  <si>
    <t>I</t>
  </si>
  <si>
    <t>T</t>
  </si>
  <si>
    <t>* case réservée au signataire</t>
  </si>
  <si>
    <t>Ordre réel des combats</t>
  </si>
  <si>
    <t>Rouge</t>
  </si>
  <si>
    <t>Blanc</t>
  </si>
  <si>
    <t>+ 40 ans M CM 2</t>
  </si>
  <si>
    <t>MURAIL Jean-Pierre</t>
  </si>
  <si>
    <t>PATRIOTE BONNETABLE</t>
  </si>
  <si>
    <t>PINEL Florent</t>
  </si>
  <si>
    <t>ECOLE JUDO JUJITSU DE CHOLET</t>
  </si>
  <si>
    <t>LANNEZVAL Michel</t>
  </si>
  <si>
    <t>NORT ATHLETIC CLUB</t>
  </si>
  <si>
    <t>010</t>
  </si>
  <si>
    <t>POTIER David</t>
  </si>
  <si>
    <t>JUDO COTE DE LUMIERE</t>
  </si>
  <si>
    <t>THEBAUD Olivier</t>
  </si>
  <si>
    <t>DOJO COUERONNAIS</t>
  </si>
  <si>
    <t>VIEL Gregory</t>
  </si>
  <si>
    <t>VERGER Frederic</t>
  </si>
  <si>
    <t>EVRE JUDO ST PIERRE LE MAY</t>
  </si>
  <si>
    <t>+ 40 ans M CM 3</t>
  </si>
  <si>
    <t>6x8</t>
  </si>
  <si>
    <t>4x8</t>
  </si>
  <si>
    <t>1x6</t>
  </si>
  <si>
    <t>5x8</t>
  </si>
  <si>
    <t>3x8</t>
  </si>
  <si>
    <t>1x7</t>
  </si>
  <si>
    <t>2x5</t>
  </si>
  <si>
    <t>1x8</t>
  </si>
  <si>
    <t>2x8</t>
  </si>
  <si>
    <t>3x4</t>
  </si>
  <si>
    <t>7x8</t>
  </si>
  <si>
    <t>TBO</t>
  </si>
  <si>
    <t>LUCAS David</t>
  </si>
  <si>
    <t>ALERTE SP.FONDETTES</t>
  </si>
  <si>
    <t>DUJARDIN Jean-Pascal</t>
  </si>
  <si>
    <t>E.S. CRAON JUDO JUJITSU</t>
  </si>
  <si>
    <t>LE BERRE Alain</t>
  </si>
  <si>
    <t>DOJO DE LA SEVRE</t>
  </si>
  <si>
    <t>022</t>
  </si>
  <si>
    <t>VAN DE VOORDE Franck</t>
  </si>
  <si>
    <t>JUDO CLUB NOYENNAIS</t>
  </si>
  <si>
    <t>BOUDET Jean-Francois</t>
  </si>
  <si>
    <t>JC NAZAIRIEN</t>
  </si>
  <si>
    <t>111</t>
  </si>
  <si>
    <t>LANOUX Olivier</t>
  </si>
  <si>
    <t>JC MEROIS</t>
  </si>
  <si>
    <t>DEBIARD David</t>
  </si>
  <si>
    <t>JUDO 85</t>
  </si>
  <si>
    <t>003</t>
  </si>
  <si>
    <t>HENRY AUGUSTE Etienne</t>
  </si>
  <si>
    <t>J C MONTREUIL JUIGNE</t>
  </si>
  <si>
    <t>C6</t>
  </si>
  <si>
    <t>C7</t>
  </si>
  <si>
    <t>Combats non faits pour d'éventuels rattarpages</t>
  </si>
  <si>
    <t>Cadets 1</t>
  </si>
  <si>
    <t>8x10</t>
  </si>
  <si>
    <t>5x9</t>
  </si>
  <si>
    <t>7x10</t>
  </si>
  <si>
    <t>6x9</t>
  </si>
  <si>
    <t>8x9</t>
  </si>
  <si>
    <t>4x10</t>
  </si>
  <si>
    <t>7x9</t>
  </si>
  <si>
    <t>6x10</t>
  </si>
  <si>
    <t>4x9</t>
  </si>
  <si>
    <t>5x10</t>
  </si>
  <si>
    <t>1x9</t>
  </si>
  <si>
    <t>1x10</t>
  </si>
  <si>
    <t>2x9</t>
  </si>
  <si>
    <t>2x10</t>
  </si>
  <si>
    <t>3x9</t>
  </si>
  <si>
    <t>3x10</t>
  </si>
  <si>
    <t>9x10</t>
  </si>
  <si>
    <t>CESBRON JEAN Philippe</t>
  </si>
  <si>
    <t>ESPERANCE JUDO ST LAURENT</t>
  </si>
  <si>
    <t>COLLET Sacha</t>
  </si>
  <si>
    <t>DOJO CASTROGONTERIEN</t>
  </si>
  <si>
    <t>CULAY Quentin</t>
  </si>
  <si>
    <t>J.C.DESCARTES</t>
  </si>
  <si>
    <t>021</t>
  </si>
  <si>
    <t>000.2</t>
  </si>
  <si>
    <t>000.F</t>
  </si>
  <si>
    <t>DERVAL Hugo</t>
  </si>
  <si>
    <t>ROCHEBLAVE Kevin</t>
  </si>
  <si>
    <t>JUDO CLUB DE SARGE</t>
  </si>
  <si>
    <t>BUSNEL Corentin</t>
  </si>
  <si>
    <t>J C DES MARCHES DE BRETAGNE</t>
  </si>
  <si>
    <t>PEPION Nathan</t>
  </si>
  <si>
    <t>NEVOT Corentin</t>
  </si>
  <si>
    <t>DOJO BREM/ST HILAIRE</t>
  </si>
  <si>
    <t>TISSOT Brice</t>
  </si>
  <si>
    <t>BRECHETEAU Eddy</t>
  </si>
  <si>
    <t>JUDO ANCENIS</t>
  </si>
  <si>
    <t>C8</t>
  </si>
  <si>
    <t>C9</t>
  </si>
  <si>
    <t>Combats non faits pour d'éventuels rattrapages</t>
  </si>
  <si>
    <t>Cadets 2</t>
  </si>
  <si>
    <t>FOURNIER Elouan</t>
  </si>
  <si>
    <t>FOUSSARD Kevin</t>
  </si>
  <si>
    <t>GOURDON Paul</t>
  </si>
  <si>
    <t>JC DU BOCAGE BRESSUIRAIS</t>
  </si>
  <si>
    <t>112</t>
  </si>
  <si>
    <t>VINCENDEAU Thomas</t>
  </si>
  <si>
    <t>GALLARD Simon</t>
  </si>
  <si>
    <t>BOLO JOLLY Maverick</t>
  </si>
  <si>
    <t>A.S.CHANCEAUX JUDO</t>
  </si>
  <si>
    <t>100.2</t>
  </si>
  <si>
    <t>CORNIER Quentin</t>
  </si>
  <si>
    <t>LIARD Davy</t>
  </si>
  <si>
    <t>JUDO CLUB LES HERBIERS</t>
  </si>
  <si>
    <t>MEHL Lilian</t>
  </si>
  <si>
    <t>JUDO CLUB DANGEEN</t>
  </si>
  <si>
    <t>BES Thomas</t>
  </si>
  <si>
    <t>AIZENAY JUDO CLUB</t>
  </si>
  <si>
    <t>Cadets 3</t>
  </si>
  <si>
    <t>IDF</t>
  </si>
  <si>
    <t>DURAND Dylan</t>
  </si>
  <si>
    <t>JCCOUPVRAYMAGNYBAILLYBROUANNET</t>
  </si>
  <si>
    <t>012</t>
  </si>
  <si>
    <t>GARNIER Axel</t>
  </si>
  <si>
    <t>102</t>
  </si>
  <si>
    <t>LEGUAY Tanguy</t>
  </si>
  <si>
    <t>LOISIRS LAIGNE SAINT GERVAIS</t>
  </si>
  <si>
    <t>MARTON PIERRE Nicolas</t>
  </si>
  <si>
    <t>J.C. DU BASSIN SAUMUROIS</t>
  </si>
  <si>
    <t>ROUTIER Alric</t>
  </si>
  <si>
    <t>TURQUAIS Louis</t>
  </si>
  <si>
    <t>NOR</t>
  </si>
  <si>
    <t>LEPELTIER Remi</t>
  </si>
  <si>
    <t>JUDO ST PIERRAIS</t>
  </si>
  <si>
    <t>002</t>
  </si>
  <si>
    <t>LOUIS Julien</t>
  </si>
  <si>
    <t>JC BALGENTIEN</t>
  </si>
  <si>
    <t>LUCAS Amaury</t>
  </si>
  <si>
    <t>JUDO - JU-JITSU DU LOIR</t>
  </si>
  <si>
    <t>BOURGES MAXIME</t>
  </si>
  <si>
    <t>JC DES MARCHES DE BRETAGNE</t>
  </si>
  <si>
    <t>Cadets 4</t>
  </si>
  <si>
    <t>FOURNIER Sulyvan</t>
  </si>
  <si>
    <t>JUDO CLUB SABOLIEN</t>
  </si>
  <si>
    <t>LEFLAEC Jonas</t>
  </si>
  <si>
    <t>MESSINA Joris</t>
  </si>
  <si>
    <t>KODOKAN RUAUDIN MULSANNE</t>
  </si>
  <si>
    <t>NIVANEN Gwendal</t>
  </si>
  <si>
    <t>ANTONNIERE JUDO CLUB 72</t>
  </si>
  <si>
    <t>SABIR Alexis</t>
  </si>
  <si>
    <t>ASB REZE</t>
  </si>
  <si>
    <t>GOULAY Leo</t>
  </si>
  <si>
    <t>C ATHLETIQUE EVRON</t>
  </si>
  <si>
    <t>GUAIS Victor</t>
  </si>
  <si>
    <t>HUMEAU Maxime</t>
  </si>
  <si>
    <t>011</t>
  </si>
  <si>
    <t>JUPIN Jeremy</t>
  </si>
  <si>
    <t>BUDOKAN DEUIL</t>
  </si>
  <si>
    <t>LONGUEBRAY Jerome</t>
  </si>
  <si>
    <t>Cadets 5</t>
  </si>
  <si>
    <t>LOTON--MARTIN Neal</t>
  </si>
  <si>
    <t>MALINGE Baptiste</t>
  </si>
  <si>
    <t>CHUSSEAU Antoine</t>
  </si>
  <si>
    <t>PERROCHEAU Alexis</t>
  </si>
  <si>
    <t>ROHARD Antonin</t>
  </si>
  <si>
    <t>JUDO CLUB MIREBALAIS</t>
  </si>
  <si>
    <t>RONDEAU Nicolas</t>
  </si>
  <si>
    <t>E.S. DE BONCHAMP JUDO</t>
  </si>
  <si>
    <t>LAUNAY Guillaume</t>
  </si>
  <si>
    <t>VAN COILLIE Baptiste</t>
  </si>
  <si>
    <t>VUILLEMIN Vincent</t>
  </si>
  <si>
    <t>CAPLET Alan</t>
  </si>
  <si>
    <t>Cadets 6</t>
  </si>
  <si>
    <t>FONTAINE Mateo</t>
  </si>
  <si>
    <t>HERBRETEAU Thomas</t>
  </si>
  <si>
    <t>TECHER Manuel</t>
  </si>
  <si>
    <t>CS MONTOIRIN JUDO</t>
  </si>
  <si>
    <t>MEZIERE Ronan</t>
  </si>
  <si>
    <t>MILANDE Clement</t>
  </si>
  <si>
    <t>JUDO CLUB DE PONTVALLAIN</t>
  </si>
  <si>
    <t>BAUDOUIN Alban</t>
  </si>
  <si>
    <t>DONDEL Bastien</t>
  </si>
  <si>
    <t>C.A.C.S. SAVIGNE L EVEQUE</t>
  </si>
  <si>
    <t>BOURGEOIS Gregory</t>
  </si>
  <si>
    <t>EDDEBBI Matthias</t>
  </si>
  <si>
    <t>OS CROIX BLANCHE</t>
  </si>
  <si>
    <t>HALBERT Germain</t>
  </si>
  <si>
    <t>JUDO CLUB DE SEMBLANCAY</t>
  </si>
  <si>
    <t>Cadets 7</t>
  </si>
  <si>
    <t>LEAUTE Thomas</t>
  </si>
  <si>
    <t>MORTREAU Augustin</t>
  </si>
  <si>
    <t>AL JUDO CLUB MONTAIGU</t>
  </si>
  <si>
    <t>BIGNON Maxence</t>
  </si>
  <si>
    <t>SPORTS LOISIRS SECTION JUDO</t>
  </si>
  <si>
    <t>MALLET Quentin</t>
  </si>
  <si>
    <t>FAURE Maxime</t>
  </si>
  <si>
    <t>LAPIERRE Paul</t>
  </si>
  <si>
    <t>ETOILE SP.LIVAROTAISE</t>
  </si>
  <si>
    <t>BERTONNEAU Ugo</t>
  </si>
  <si>
    <t>RAILLARD Julien</t>
  </si>
  <si>
    <t>LA BECONNAISE JUDO</t>
  </si>
  <si>
    <t>DUFRESNE Antoine</t>
  </si>
  <si>
    <t>JUDO CLUB DE SAVONNIERES</t>
  </si>
  <si>
    <t>MARTEAU Pascal</t>
  </si>
  <si>
    <t>CS ALLONNAIS</t>
  </si>
  <si>
    <t>Cadets 8</t>
  </si>
  <si>
    <t>MENARD Fabian</t>
  </si>
  <si>
    <t>BARDY Olivier</t>
  </si>
  <si>
    <t>STE LUCE JUDO-JUJITSU</t>
  </si>
  <si>
    <t>TOMMASINI Romain</t>
  </si>
  <si>
    <t>ARNAUD Matthieu</t>
  </si>
  <si>
    <t>000.3</t>
  </si>
  <si>
    <t>DEMARCHE Quentin</t>
  </si>
  <si>
    <t>GRANGER Mathis</t>
  </si>
  <si>
    <t>DOJO GUERCHAIS</t>
  </si>
  <si>
    <t>Cadets 9</t>
  </si>
  <si>
    <t>BARON Anthony</t>
  </si>
  <si>
    <t>CORNET Dorian</t>
  </si>
  <si>
    <t>JC PARIGNE L EVEQUE</t>
  </si>
  <si>
    <t>LE CLERE Erwann</t>
  </si>
  <si>
    <t>JACOLIN Louis</t>
  </si>
  <si>
    <t>GUILLON Alexandre</t>
  </si>
  <si>
    <t>TRILLARD Quentin</t>
  </si>
  <si>
    <t>JS M CM 1</t>
  </si>
  <si>
    <t>DUFIL Florian</t>
  </si>
  <si>
    <t>US PRECIGNE</t>
  </si>
  <si>
    <t>JOUIN Kevin</t>
  </si>
  <si>
    <t>JUDO CLUB DU MANS</t>
  </si>
  <si>
    <t>LE ROUX Francois</t>
  </si>
  <si>
    <t>DOJO DU PAYS DE LORIENT</t>
  </si>
  <si>
    <t>TEIXEIRA Hugo</t>
  </si>
  <si>
    <t>LEHOUX Nathan</t>
  </si>
  <si>
    <t>JUDO CLUB CASTELORIEN</t>
  </si>
  <si>
    <t>JANVIER Bertrand</t>
  </si>
  <si>
    <t>PERNET Maxime</t>
  </si>
  <si>
    <t>GUIBRET Eliott</t>
  </si>
  <si>
    <t>J CLUB DU LAYON</t>
  </si>
  <si>
    <t>PLANQUE LUCAS</t>
  </si>
  <si>
    <t>JC MARCHES DE RRETAGNE</t>
  </si>
  <si>
    <t>AHAMADA Fahadi</t>
  </si>
  <si>
    <t>MPT MONPLAISIR</t>
  </si>
  <si>
    <t>JS M CM 10</t>
  </si>
  <si>
    <t>MAINGAULT Adrien</t>
  </si>
  <si>
    <t>JUDO JUJITSU MURS-ERIGNE</t>
  </si>
  <si>
    <t>MONCEAU Guillaume</t>
  </si>
  <si>
    <t>JUDO CLUB SILLEEN</t>
  </si>
  <si>
    <t>ROLLIN Renaud</t>
  </si>
  <si>
    <t>JUDO CLUB GETIGNOIS</t>
  </si>
  <si>
    <t>LEROY Damien</t>
  </si>
  <si>
    <t>BOURIGAULT Mickael</t>
  </si>
  <si>
    <t>JUDO CLUB ANGERS LA ROSERAIE</t>
  </si>
  <si>
    <t>MARIONNEAU Aurelien</t>
  </si>
  <si>
    <t>GUELLAZ Rachid</t>
  </si>
  <si>
    <t>JUDO CLUB TOURAINE</t>
  </si>
  <si>
    <t>GIRAULT Cyrille</t>
  </si>
  <si>
    <t>JC HERBIGNACAIS</t>
  </si>
  <si>
    <t>JS M CM 2</t>
  </si>
  <si>
    <t>GAUTIER Pierre</t>
  </si>
  <si>
    <t>JUDO CLUB PAYS DE VITRE</t>
  </si>
  <si>
    <t>LOPEZ Etienne</t>
  </si>
  <si>
    <t>POTET Cedric</t>
  </si>
  <si>
    <t>VISCAINO Robin</t>
  </si>
  <si>
    <t>UNION JUDO LITTORAL VENDEE</t>
  </si>
  <si>
    <t>DA SILVA Thomas</t>
  </si>
  <si>
    <t>ENTENTE ST PALAIS ST AUGUST.JC</t>
  </si>
  <si>
    <t>FORESTIER JEAN Baptiste</t>
  </si>
  <si>
    <t>ASPTT ANGERS JUDO</t>
  </si>
  <si>
    <t>001.A</t>
  </si>
  <si>
    <t>ADAM Thomas</t>
  </si>
  <si>
    <t>CLUB JUDO RETIERS</t>
  </si>
  <si>
    <t>ARNAUD Francois</t>
  </si>
  <si>
    <t>CLEMENT Olivier</t>
  </si>
  <si>
    <t>JUDO CLUB CARQUEFOU</t>
  </si>
  <si>
    <t>METAYER Jordan</t>
  </si>
  <si>
    <t>JUDO CLUB DE LA POSSONNIERE</t>
  </si>
  <si>
    <t>F</t>
  </si>
  <si>
    <t>JS M CM 3</t>
  </si>
  <si>
    <t>ROY Julien</t>
  </si>
  <si>
    <t>ALLIANCE MAINE ET LOIRE JUDO</t>
  </si>
  <si>
    <t>SIMONIN Kevin</t>
  </si>
  <si>
    <t>JUDO CLUB COMMEQUIERS</t>
  </si>
  <si>
    <t>GIRARD Benjamin</t>
  </si>
  <si>
    <t>US FERRIEROISE</t>
  </si>
  <si>
    <t>HAMARD Thibault</t>
  </si>
  <si>
    <t>RAMPON Yoann</t>
  </si>
  <si>
    <t>GRANGIEN Matthias</t>
  </si>
  <si>
    <t>OLYMPIQUE JUDO CHEMILLE</t>
  </si>
  <si>
    <t>MARCHAND Joris</t>
  </si>
  <si>
    <t>BREVET Victor</t>
  </si>
  <si>
    <t>D HERVE Herle</t>
  </si>
  <si>
    <t>DEROEF Jeremy</t>
  </si>
  <si>
    <t>JS M CM 4</t>
  </si>
  <si>
    <t>LEMESLE Luc</t>
  </si>
  <si>
    <t>CADEAU Alexis</t>
  </si>
  <si>
    <t>BER Xavier</t>
  </si>
  <si>
    <t>BRIODEAU Vassili</t>
  </si>
  <si>
    <t>GRANDCHAMP ARTS MARTIAUX</t>
  </si>
  <si>
    <t>CALDY Anthony</t>
  </si>
  <si>
    <t>GIRARD Corentin</t>
  </si>
  <si>
    <t>JUDO CLUB DES BRIERES</t>
  </si>
  <si>
    <t>GONNARD Jeoffrey</t>
  </si>
  <si>
    <t>LAROCHE--GERARD Aurelien</t>
  </si>
  <si>
    <t>JUDO ST CYR SUR LOIRE</t>
  </si>
  <si>
    <t>MONATE Gabin</t>
  </si>
  <si>
    <t>THOMAS Yann</t>
  </si>
  <si>
    <t>J.C.DE HERIC</t>
  </si>
  <si>
    <t>JS M CM 5</t>
  </si>
  <si>
    <t>BENETEAU Eric</t>
  </si>
  <si>
    <t>JOUSSAUME Alexis</t>
  </si>
  <si>
    <t>GOUPIL LARDEUX Laurent</t>
  </si>
  <si>
    <t>MORAND Alexandre</t>
  </si>
  <si>
    <t>JC CASTELBRIANTAIS</t>
  </si>
  <si>
    <t>TACONNE Aurelien</t>
  </si>
  <si>
    <t>JUDO CLUB GUERANDAIS</t>
  </si>
  <si>
    <t>TOUCHARD Jordan</t>
  </si>
  <si>
    <t>JUDO CLUB CLERENCOIS</t>
  </si>
  <si>
    <t>BONNET Jean-Baptiste</t>
  </si>
  <si>
    <t>JC ST SEBASTIEN</t>
  </si>
  <si>
    <t>LECHEVESTRIER Etienne</t>
  </si>
  <si>
    <t>JC ANJOU</t>
  </si>
  <si>
    <t>HUEBER Baptiste</t>
  </si>
  <si>
    <t>BUDOKAN ANGERS JUDO</t>
  </si>
  <si>
    <t>LANGLAIS Sebastien</t>
  </si>
  <si>
    <t>JS M CM 6</t>
  </si>
  <si>
    <t>RACINEUX Pacome</t>
  </si>
  <si>
    <t>JUDO ATLANTIC CLUB</t>
  </si>
  <si>
    <t>ROE Bastien</t>
  </si>
  <si>
    <t>PARIS Antoine</t>
  </si>
  <si>
    <t>CRAPONNE Romain</t>
  </si>
  <si>
    <t>FOUILLEUL Stephane</t>
  </si>
  <si>
    <t>REBILLARD Fabien</t>
  </si>
  <si>
    <t>GUIET Benjamin</t>
  </si>
  <si>
    <t>JOUBERT Raphael</t>
  </si>
  <si>
    <t>THERRE Yoann</t>
  </si>
  <si>
    <t>VAUMORON Axel</t>
  </si>
  <si>
    <t>J.C.DE SPAY</t>
  </si>
  <si>
    <t>JS M CM 7</t>
  </si>
  <si>
    <t>BICKERT Florent</t>
  </si>
  <si>
    <t>BOHEAS Kevin</t>
  </si>
  <si>
    <t>DERVAL ST VINCENT JUDO</t>
  </si>
  <si>
    <t>CHAMBRIER Alexandre</t>
  </si>
  <si>
    <t>CHARRIER Simon</t>
  </si>
  <si>
    <t>CHERE Fabien</t>
  </si>
  <si>
    <t>DECRAND Baptiste</t>
  </si>
  <si>
    <t>GUERIN Vincent</t>
  </si>
  <si>
    <t>JUDO CLUB DE METTRAY</t>
  </si>
  <si>
    <t>GUILLET Alexandre</t>
  </si>
  <si>
    <t>JUDO CLUB LUCQUOIS</t>
  </si>
  <si>
    <t>HINEUX Mickael</t>
  </si>
  <si>
    <t>OLYMPIC JUDO BENET</t>
  </si>
  <si>
    <t>METIVIER Alexandre</t>
  </si>
  <si>
    <t>JUDO CLUB TRANCHAIS</t>
  </si>
  <si>
    <t>JS M CM 8</t>
  </si>
  <si>
    <t>MONTILLOT Benjamin</t>
  </si>
  <si>
    <t>JC BEAUFORTAIS</t>
  </si>
  <si>
    <t>MURZAUD Mickael</t>
  </si>
  <si>
    <t>SECHERET Nicolas</t>
  </si>
  <si>
    <t>J.C VIHIERSOIS FCL</t>
  </si>
  <si>
    <t>VEDRENNE Jerome</t>
  </si>
  <si>
    <t>HUREL Matthieu</t>
  </si>
  <si>
    <t>LE TROUHER Vincent</t>
  </si>
  <si>
    <t>MONCEAU Jordan</t>
  </si>
  <si>
    <t>BRIODEAU Mattis</t>
  </si>
  <si>
    <t>FOUCHER Jacky</t>
  </si>
  <si>
    <t>HERVE Vincent</t>
  </si>
  <si>
    <t>JS M CM 9</t>
  </si>
  <si>
    <t>LE GALL Antoine</t>
  </si>
  <si>
    <t>DOJO AVRILLAIS</t>
  </si>
  <si>
    <t>BRUNEAU Alexandre</t>
  </si>
  <si>
    <t>DEMY Jerome</t>
  </si>
  <si>
    <t>GOUSSARD Pierre</t>
  </si>
  <si>
    <t>DEREIMS Christophe</t>
  </si>
  <si>
    <t>J C CHAUVINOIS</t>
  </si>
  <si>
    <t>PONSOT Jeremy</t>
  </si>
  <si>
    <t>JC DE CERANS FOULLETOURTE</t>
  </si>
  <si>
    <t>BELLANGER Cyril</t>
  </si>
  <si>
    <t>BONNIER Miguel</t>
  </si>
  <si>
    <t>VOLAND Damien</t>
  </si>
  <si>
    <t>LEROY Eric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</si>
</sst>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</numFmts>
  <fonts count="18">
    <font>
      <sz val="10"/>
      <name val="Arial"/>
      <family val="0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22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/>
      <protection hidden="1"/>
    </xf>
    <xf numFmtId="172" fontId="3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 vertical="center" shrinkToFit="1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7" fillId="3" borderId="6" xfId="0" applyFont="1" applyFill="1" applyBorder="1" applyAlignment="1" applyProtection="1">
      <alignment horizontal="center" vertical="center"/>
      <protection hidden="1" locked="0"/>
    </xf>
    <xf numFmtId="0" fontId="7" fillId="3" borderId="5" xfId="0" applyFont="1" applyFill="1" applyBorder="1" applyAlignment="1" applyProtection="1">
      <alignment horizontal="center" vertical="center"/>
      <protection hidden="1" locked="0"/>
    </xf>
    <xf numFmtId="0" fontId="7" fillId="4" borderId="5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8" fillId="0" borderId="5" xfId="0" applyFont="1" applyBorder="1" applyAlignment="1" applyProtection="1">
      <alignment horizontal="center" vertical="center" shrinkToFit="1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vertical="center" shrinkToFit="1"/>
      <protection locked="0"/>
    </xf>
    <xf numFmtId="0" fontId="9" fillId="0" borderId="5" xfId="0" applyFont="1" applyBorder="1" applyAlignment="1" applyProtection="1">
      <alignment horizontal="left" vertical="center" shrinkToFit="1"/>
      <protection hidden="1"/>
    </xf>
    <xf numFmtId="49" fontId="8" fillId="2" borderId="5" xfId="0" applyNumberFormat="1" applyFont="1" applyFill="1" applyBorder="1" applyAlignment="1" applyProtection="1">
      <alignment horizontal="center" vertical="center" shrinkToFit="1"/>
      <protection hidden="1"/>
    </xf>
    <xf numFmtId="49" fontId="8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5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/>
      <protection hidden="1"/>
    </xf>
    <xf numFmtId="0" fontId="10" fillId="0" borderId="7" xfId="0" applyFont="1" applyBorder="1" applyAlignment="1" applyProtection="1">
      <alignment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left" vertical="center" shrinkToFit="1"/>
      <protection hidden="1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left" vertical="center" shrinkToFit="1"/>
      <protection hidden="1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8" fillId="4" borderId="5" xfId="0" applyFont="1" applyFill="1" applyBorder="1" applyAlignment="1" applyProtection="1">
      <alignment horizontal="left" vertical="center" shrinkToFit="1"/>
      <protection hidden="1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vertical="top"/>
      <protection hidden="1"/>
    </xf>
    <xf numFmtId="0" fontId="8" fillId="0" borderId="5" xfId="0" applyFont="1" applyBorder="1" applyAlignment="1" applyProtection="1">
      <alignment horizontal="right"/>
      <protection hidden="1"/>
    </xf>
    <xf numFmtId="0" fontId="8" fillId="0" borderId="5" xfId="0" applyFont="1" applyBorder="1" applyAlignment="1" applyProtection="1">
      <alignment/>
      <protection hidden="1" locked="0"/>
    </xf>
    <xf numFmtId="0" fontId="2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 horizontal="center" vertical="center" shrinkToFit="1"/>
      <protection hidden="1"/>
    </xf>
    <xf numFmtId="0" fontId="3" fillId="2" borderId="8" xfId="0" applyFont="1" applyFill="1" applyBorder="1" applyAlignment="1" applyProtection="1">
      <alignment horizontal="center" vertical="center" shrinkToFit="1"/>
      <protection hidden="1"/>
    </xf>
    <xf numFmtId="0" fontId="7" fillId="5" borderId="5" xfId="0" applyFont="1" applyFill="1" applyBorder="1" applyAlignment="1" applyProtection="1">
      <alignment horizontal="center" vertical="center"/>
      <protection hidden="1" locked="0"/>
    </xf>
    <xf numFmtId="0" fontId="11" fillId="6" borderId="5" xfId="0" applyFont="1" applyFill="1" applyBorder="1" applyAlignment="1" applyProtection="1">
      <alignment horizontal="center" vertical="center"/>
      <protection hidden="1" locked="0"/>
    </xf>
    <xf numFmtId="0" fontId="11" fillId="6" borderId="6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horizontal="left" vertical="center" shrinkToFit="1"/>
      <protection locked="0"/>
    </xf>
    <xf numFmtId="49" fontId="8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2" borderId="5" xfId="0" applyNumberFormat="1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left" vertical="center" shrinkToFit="1"/>
      <protection locked="0"/>
    </xf>
    <xf numFmtId="49" fontId="12" fillId="2" borderId="5" xfId="0" applyNumberFormat="1" applyFont="1" applyFill="1" applyBorder="1" applyAlignment="1" applyProtection="1">
      <alignment horizontal="center" vertical="center"/>
      <protection hidden="1"/>
    </xf>
    <xf numFmtId="49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shrinkToFit="1"/>
      <protection hidden="1"/>
    </xf>
    <xf numFmtId="0" fontId="8" fillId="0" borderId="0" xfId="0" applyFont="1" applyAlignment="1" applyProtection="1">
      <alignment horizontal="center" shrinkToFit="1"/>
      <protection hidden="1"/>
    </xf>
    <xf numFmtId="0" fontId="8" fillId="0" borderId="20" xfId="0" applyFont="1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8" fillId="0" borderId="8" xfId="0" applyFont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hidden="1"/>
    </xf>
    <xf numFmtId="0" fontId="7" fillId="2" borderId="24" xfId="0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Alignment="1" applyProtection="1">
      <alignment horizontal="center" vertical="center"/>
      <protection hidden="1" locked="0"/>
    </xf>
    <xf numFmtId="0" fontId="8" fillId="7" borderId="5" xfId="0" applyFont="1" applyFill="1" applyBorder="1" applyAlignment="1" applyProtection="1">
      <alignment horizontal="center" vertical="center"/>
      <protection hidden="1" locked="0"/>
    </xf>
    <xf numFmtId="0" fontId="8" fillId="8" borderId="6" xfId="0" applyFont="1" applyFill="1" applyBorder="1" applyAlignment="1" applyProtection="1">
      <alignment horizontal="center" vertical="center"/>
      <protection hidden="1"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hidden="1"/>
    </xf>
    <xf numFmtId="0" fontId="8" fillId="0" borderId="5" xfId="0" applyFont="1" applyBorder="1" applyAlignment="1" applyProtection="1">
      <alignment horizontal="right" shrinkToFit="1"/>
      <protection hidden="1"/>
    </xf>
    <xf numFmtId="0" fontId="8" fillId="0" borderId="5" xfId="0" applyFont="1" applyBorder="1" applyAlignment="1" applyProtection="1">
      <alignment horizontal="center"/>
      <protection hidden="1" locked="0"/>
    </xf>
    <xf numFmtId="0" fontId="13" fillId="0" borderId="0" xfId="0" applyFont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172" fontId="3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172" fontId="15" fillId="0" borderId="0" xfId="0" applyNumberFormat="1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11" fillId="3" borderId="5" xfId="0" applyFont="1" applyFill="1" applyBorder="1" applyAlignment="1" applyProtection="1">
      <alignment horizontal="center" vertical="center"/>
      <protection hidden="1" locked="0"/>
    </xf>
    <xf numFmtId="0" fontId="8" fillId="0" borderId="28" xfId="0" applyFont="1" applyBorder="1" applyAlignment="1" applyProtection="1">
      <alignment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29" xfId="0" applyFont="1" applyFill="1" applyBorder="1" applyAlignment="1" applyProtection="1">
      <alignment horizontal="center" vertical="center" wrapText="1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 shrinkToFit="1"/>
      <protection hidden="1"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hidden="1"/>
    </xf>
    <xf numFmtId="0" fontId="7" fillId="2" borderId="33" xfId="0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left" vertical="center" shrinkToFit="1"/>
      <protection hidden="1"/>
    </xf>
    <xf numFmtId="0" fontId="7" fillId="7" borderId="5" xfId="0" applyFont="1" applyFill="1" applyBorder="1" applyAlignment="1" applyProtection="1">
      <alignment horizontal="center" vertical="center"/>
      <protection hidden="1" locked="0"/>
    </xf>
    <xf numFmtId="0" fontId="7" fillId="8" borderId="5" xfId="0" applyFont="1" applyFill="1" applyBorder="1" applyAlignment="1" applyProtection="1">
      <alignment horizontal="center" vertical="center"/>
      <protection hidden="1" locked="0"/>
    </xf>
    <xf numFmtId="0" fontId="7" fillId="2" borderId="16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7" fillId="8" borderId="6" xfId="0" applyFont="1" applyFill="1" applyBorder="1" applyAlignment="1" applyProtection="1">
      <alignment horizontal="center" vertical="center"/>
      <protection hidden="1"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11" fillId="7" borderId="6" xfId="0" applyFont="1" applyFill="1" applyBorder="1" applyAlignment="1" applyProtection="1">
      <alignment horizontal="center" vertical="center"/>
      <protection hidden="1" locked="0"/>
    </xf>
    <xf numFmtId="0" fontId="7" fillId="4" borderId="36" xfId="0" applyFont="1" applyFill="1" applyBorder="1" applyAlignment="1" applyProtection="1">
      <alignment horizontal="center" vertical="center"/>
      <protection hidden="1" locked="0"/>
    </xf>
    <xf numFmtId="0" fontId="7" fillId="7" borderId="6" xfId="0" applyFont="1" applyFill="1" applyBorder="1" applyAlignment="1" applyProtection="1">
      <alignment horizontal="center" vertical="center"/>
      <protection hidden="1" locked="0"/>
    </xf>
    <xf numFmtId="0" fontId="7" fillId="4" borderId="6" xfId="0" applyFont="1" applyFill="1" applyBorder="1" applyAlignment="1" applyProtection="1">
      <alignment horizontal="center" vertical="center"/>
      <protection hidden="1" locked="0"/>
    </xf>
    <xf numFmtId="0" fontId="8" fillId="0" borderId="5" xfId="0" applyFont="1" applyFill="1" applyBorder="1" applyAlignment="1" applyProtection="1">
      <alignment horizontal="left" vertical="center" shrinkToFit="1"/>
      <protection hidden="1"/>
    </xf>
    <xf numFmtId="0" fontId="7" fillId="4" borderId="37" xfId="0" applyFont="1" applyFill="1" applyBorder="1" applyAlignment="1" applyProtection="1">
      <alignment horizontal="center" vertical="center"/>
      <protection hidden="1" locked="0"/>
    </xf>
    <xf numFmtId="0" fontId="7" fillId="7" borderId="24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1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/>
      <protection hidden="1"/>
    </xf>
    <xf numFmtId="172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0" fontId="7" fillId="2" borderId="5" xfId="0" applyFont="1" applyFill="1" applyBorder="1" applyAlignment="1" applyProtection="1">
      <alignment horizontal="center" vertical="center" shrinkToFi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7" fillId="3" borderId="6" xfId="0" applyFont="1" applyFill="1" applyBorder="1" applyAlignment="1" applyProtection="1">
      <alignment horizontal="center" vertical="center"/>
      <protection hidden="1" locked="0"/>
    </xf>
    <xf numFmtId="0" fontId="7" fillId="3" borderId="5" xfId="0" applyFont="1" applyFill="1" applyBorder="1" applyAlignment="1" applyProtection="1">
      <alignment horizontal="center" vertical="center"/>
      <protection hidden="1" locked="0"/>
    </xf>
    <xf numFmtId="0" fontId="7" fillId="4" borderId="5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 shrinkToFit="1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Alignment="1" applyProtection="1">
      <alignment vertical="center" shrinkToFit="1"/>
      <protection locked="0"/>
    </xf>
    <xf numFmtId="0" fontId="9" fillId="0" borderId="5" xfId="0" applyFont="1" applyBorder="1" applyAlignment="1" applyProtection="1">
      <alignment vertical="center" shrinkToFit="1"/>
      <protection hidden="1"/>
    </xf>
    <xf numFmtId="49" fontId="8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5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horizontal="left" vertical="center" shrinkToFit="1"/>
      <protection hidden="1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left" vertical="center" shrinkToFit="1"/>
      <protection hidden="1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left" vertical="center" shrinkToFit="1"/>
      <protection hidden="1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left" vertical="center" shrinkToFit="1"/>
      <protection hidden="1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vertical="top"/>
      <protection hidden="1"/>
    </xf>
    <xf numFmtId="0" fontId="8" fillId="0" borderId="5" xfId="0" applyFont="1" applyBorder="1" applyAlignment="1" applyProtection="1">
      <alignment horizontal="right"/>
      <protection hidden="1"/>
    </xf>
    <xf numFmtId="0" fontId="8" fillId="0" borderId="5" xfId="0" applyFont="1" applyBorder="1" applyAlignment="1" applyProtection="1">
      <alignment/>
      <protection hidden="1" locked="0"/>
    </xf>
    <xf numFmtId="0" fontId="7" fillId="7" borderId="6" xfId="0" applyFont="1" applyFill="1" applyBorder="1" applyAlignment="1" applyProtection="1">
      <alignment horizontal="center" vertical="center"/>
      <protection hidden="1" locked="0"/>
    </xf>
    <xf numFmtId="0" fontId="7" fillId="7" borderId="5" xfId="0" applyFont="1" applyFill="1" applyBorder="1" applyAlignment="1" applyProtection="1">
      <alignment horizontal="center" vertical="center"/>
      <protection hidden="1" locked="0"/>
    </xf>
    <xf numFmtId="0" fontId="11" fillId="7" borderId="5" xfId="0" applyFont="1" applyFill="1" applyBorder="1" applyAlignment="1" applyProtection="1">
      <alignment horizontal="center" vertical="center"/>
      <protection hidden="1" locked="0"/>
    </xf>
    <xf numFmtId="0" fontId="7" fillId="7" borderId="36" xfId="0" applyFont="1" applyFill="1" applyBorder="1" applyAlignment="1" applyProtection="1">
      <alignment horizontal="center" vertical="center"/>
      <protection hidden="1" locked="0"/>
    </xf>
    <xf numFmtId="0" fontId="7" fillId="7" borderId="37" xfId="0" applyFont="1" applyFill="1" applyBorder="1" applyAlignment="1" applyProtection="1">
      <alignment horizontal="center" vertical="center"/>
      <protection hidden="1" locked="0"/>
    </xf>
    <xf numFmtId="0" fontId="7" fillId="4" borderId="24" xfId="0" applyFont="1" applyFill="1" applyBorder="1" applyAlignment="1" applyProtection="1">
      <alignment horizontal="center" vertical="center"/>
      <protection hidden="1" locked="0"/>
    </xf>
    <xf numFmtId="0" fontId="7" fillId="2" borderId="17" xfId="0" applyFont="1" applyFill="1" applyBorder="1" applyAlignment="1" applyProtection="1">
      <alignment horizontal="center" vertical="center" wrapText="1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shrinkToFit="1"/>
      <protection hidden="1"/>
    </xf>
    <xf numFmtId="0" fontId="8" fillId="0" borderId="41" xfId="0" applyFont="1" applyBorder="1" applyAlignment="1" applyProtection="1">
      <alignment horizontal="center" vertical="center"/>
      <protection hidden="1"/>
    </xf>
    <xf numFmtId="0" fontId="8" fillId="0" borderId="42" xfId="0" applyFont="1" applyBorder="1" applyAlignment="1" applyProtection="1">
      <alignment horizontal="center" vertical="center"/>
      <protection hidden="1"/>
    </xf>
    <xf numFmtId="0" fontId="7" fillId="2" borderId="43" xfId="0" applyFont="1" applyFill="1" applyBorder="1" applyAlignment="1" applyProtection="1">
      <alignment horizontal="center" vertical="center" wrapText="1"/>
      <protection hidden="1"/>
    </xf>
    <xf numFmtId="0" fontId="7" fillId="2" borderId="44" xfId="0" applyFont="1" applyFill="1" applyBorder="1" applyAlignment="1" applyProtection="1">
      <alignment horizontal="center" vertical="center" wrapText="1"/>
      <protection hidden="1"/>
    </xf>
    <xf numFmtId="0" fontId="7" fillId="2" borderId="32" xfId="0" applyFont="1" applyFill="1" applyBorder="1" applyAlignment="1" applyProtection="1">
      <alignment horizontal="center" vertical="center" wrapText="1"/>
      <protection hidden="1"/>
    </xf>
    <xf numFmtId="0" fontId="7" fillId="2" borderId="33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center" vertical="center" wrapText="1"/>
      <protection hidden="1"/>
    </xf>
    <xf numFmtId="0" fontId="8" fillId="0" borderId="42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46" xfId="0" applyFont="1" applyBorder="1" applyAlignment="1" applyProtection="1">
      <alignment horizontal="center" vertical="center" wrapText="1"/>
      <protection hidden="1"/>
    </xf>
    <xf numFmtId="0" fontId="8" fillId="0" borderId="41" xfId="0" applyFont="1" applyBorder="1" applyAlignment="1" applyProtection="1">
      <alignment horizontal="center" vertical="center" wrapText="1"/>
      <protection hidden="1"/>
    </xf>
    <xf numFmtId="0" fontId="8" fillId="0" borderId="28" xfId="0" applyFont="1" applyBorder="1" applyAlignment="1" applyProtection="1">
      <alignment horizontal="center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3" fillId="2" borderId="17" xfId="0" applyFont="1" applyFill="1" applyBorder="1" applyAlignment="1" applyProtection="1">
      <alignment horizontal="center" vertical="center" wrapText="1"/>
      <protection hidden="1"/>
    </xf>
    <xf numFmtId="0" fontId="3" fillId="2" borderId="18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 wrapText="1"/>
      <protection hidden="1"/>
    </xf>
    <xf numFmtId="0" fontId="8" fillId="0" borderId="31" xfId="0" applyFont="1" applyBorder="1" applyAlignment="1" applyProtection="1">
      <alignment horizontal="center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 applyProtection="1">
      <alignment horizontal="center" vertical="center" wrapText="1"/>
      <protection hidden="1"/>
    </xf>
    <xf numFmtId="0" fontId="8" fillId="0" borderId="41" xfId="0" applyFont="1" applyBorder="1" applyAlignment="1" applyProtection="1">
      <alignment horizontal="center" vertical="center"/>
      <protection hidden="1"/>
    </xf>
    <xf numFmtId="0" fontId="8" fillId="0" borderId="42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7" fillId="0" borderId="39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2" borderId="47" xfId="0" applyFont="1" applyFill="1" applyBorder="1" applyAlignment="1" applyProtection="1">
      <alignment horizontal="center" vertical="center" wrapText="1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/>
      <protection hidden="1"/>
    </xf>
    <xf numFmtId="172" fontId="7" fillId="0" borderId="0" xfId="0" applyNumberFormat="1" applyFont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2" borderId="17" xfId="0" applyFont="1" applyFill="1" applyBorder="1" applyAlignment="1" applyProtection="1">
      <alignment horizontal="center" vertical="center" wrapText="1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7" fillId="2" borderId="32" xfId="0" applyFont="1" applyFill="1" applyBorder="1" applyAlignment="1" applyProtection="1">
      <alignment horizontal="center" vertical="center" wrapText="1"/>
      <protection hidden="1"/>
    </xf>
    <xf numFmtId="0" fontId="7" fillId="2" borderId="33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12"/>
    <pageSetUpPr fitToPage="1"/>
  </sheetPr>
  <dimension ref="A1:X34"/>
  <sheetViews>
    <sheetView tabSelected="1" zoomScale="81" zoomScaleNormal="81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U23" sqref="U23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00390625" style="16" bestFit="1" customWidth="1"/>
    <col min="4" max="4" width="29.28125" style="1" customWidth="1"/>
    <col min="5" max="5" width="3.140625" style="1" customWidth="1"/>
    <col min="6" max="6" width="7.7109375" style="11" customWidth="1"/>
    <col min="7" max="7" width="27.421875" style="1" customWidth="1"/>
    <col min="8" max="24" width="5.57421875" style="1" customWidth="1"/>
    <col min="25" max="16384" width="11.421875" style="1" customWidth="1"/>
  </cols>
  <sheetData>
    <row r="1" spans="3:24" ht="13.5" thickBot="1">
      <c r="C1" s="2">
        <v>7</v>
      </c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106" t="s">
        <v>0</v>
      </c>
      <c r="Q1" s="106"/>
      <c r="R1" s="106"/>
      <c r="S1" s="3"/>
      <c r="T1" s="3"/>
      <c r="U1" s="3"/>
      <c r="V1" s="3"/>
      <c r="W1" s="5"/>
      <c r="X1" s="5"/>
    </row>
    <row r="2" spans="3:19" ht="16.5" customHeight="1" thickBot="1">
      <c r="C2" s="6"/>
      <c r="D2" s="3"/>
      <c r="E2" s="3"/>
      <c r="F2" s="7" t="s">
        <v>1</v>
      </c>
      <c r="G2" s="8" t="s">
        <v>2</v>
      </c>
      <c r="H2" s="3"/>
      <c r="I2" s="3"/>
      <c r="J2" s="9" t="s">
        <v>3</v>
      </c>
      <c r="K2" s="107">
        <f ca="1">TODAY()</f>
        <v>41071</v>
      </c>
      <c r="L2" s="107"/>
      <c r="M2" s="107"/>
      <c r="N2" s="107"/>
      <c r="O2" s="3"/>
      <c r="P2" s="209"/>
      <c r="Q2" s="209"/>
      <c r="R2" s="211"/>
      <c r="S2" s="10"/>
    </row>
    <row r="3" spans="3:19" ht="13.5" customHeight="1" thickBot="1">
      <c r="C3" s="6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210"/>
      <c r="Q3" s="210"/>
      <c r="R3" s="212"/>
      <c r="S3" s="3"/>
    </row>
    <row r="4" spans="3:24" ht="12.75">
      <c r="C4" s="6"/>
      <c r="D4" s="3"/>
      <c r="E4" s="3"/>
      <c r="G4" s="130"/>
      <c r="H4" s="3"/>
      <c r="I4" s="3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</row>
    <row r="5" spans="3:24" ht="12.75">
      <c r="C5" s="6"/>
      <c r="D5" s="3"/>
      <c r="E5" s="3"/>
      <c r="F5" s="13" t="s">
        <v>5</v>
      </c>
      <c r="G5" s="131"/>
      <c r="H5" s="3"/>
      <c r="I5" s="3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5"/>
      <c r="X5" s="5"/>
    </row>
    <row r="6" spans="3:24" ht="12.75">
      <c r="C6" s="6"/>
      <c r="D6" s="3"/>
      <c r="E6" s="3"/>
      <c r="F6" s="4"/>
      <c r="G6" s="132"/>
      <c r="H6" s="9"/>
      <c r="I6" s="9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10"/>
      <c r="V6" s="3"/>
      <c r="W6" s="5"/>
      <c r="X6" s="5"/>
    </row>
    <row r="7" ht="12.75" thickBot="1"/>
    <row r="8" spans="1:24" s="23" customFormat="1" ht="19.5" customHeight="1" thickBot="1" thickTop="1">
      <c r="A8" s="17" t="s">
        <v>7</v>
      </c>
      <c r="B8" s="17" t="s">
        <v>8</v>
      </c>
      <c r="C8" s="18" t="s">
        <v>9</v>
      </c>
      <c r="D8" s="18" t="s">
        <v>10</v>
      </c>
      <c r="E8" s="19" t="s">
        <v>11</v>
      </c>
      <c r="F8" s="18" t="s">
        <v>12</v>
      </c>
      <c r="G8" s="18" t="s">
        <v>13</v>
      </c>
      <c r="H8" s="20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1" t="s">
        <v>21</v>
      </c>
      <c r="P8" s="21" t="s">
        <v>22</v>
      </c>
      <c r="Q8" s="22" t="s">
        <v>23</v>
      </c>
      <c r="R8" s="22" t="s">
        <v>24</v>
      </c>
      <c r="S8" s="21" t="s">
        <v>25</v>
      </c>
      <c r="T8" s="22" t="s">
        <v>26</v>
      </c>
      <c r="U8" s="22" t="s">
        <v>27</v>
      </c>
      <c r="V8" s="21" t="s">
        <v>28</v>
      </c>
      <c r="W8" s="22" t="s">
        <v>29</v>
      </c>
      <c r="X8" s="21" t="s">
        <v>30</v>
      </c>
    </row>
    <row r="9" spans="1:24" s="23" customFormat="1" ht="34.5" customHeight="1" thickTop="1">
      <c r="A9" s="24" t="s">
        <v>31</v>
      </c>
      <c r="B9" s="24">
        <v>86</v>
      </c>
      <c r="C9" s="25">
        <v>1</v>
      </c>
      <c r="D9" s="26" t="s">
        <v>32</v>
      </c>
      <c r="E9" s="24" t="s">
        <v>33</v>
      </c>
      <c r="F9" s="24">
        <v>70</v>
      </c>
      <c r="G9" s="27" t="s">
        <v>34</v>
      </c>
      <c r="H9" s="28"/>
      <c r="I9" s="28"/>
      <c r="J9" s="28"/>
      <c r="K9" s="29" t="s">
        <v>35</v>
      </c>
      <c r="L9" s="28"/>
      <c r="M9" s="28"/>
      <c r="N9" s="28"/>
      <c r="O9" s="29" t="s">
        <v>36</v>
      </c>
      <c r="P9" s="28"/>
      <c r="Q9" s="28"/>
      <c r="R9" s="28"/>
      <c r="S9" s="29" t="s">
        <v>37</v>
      </c>
      <c r="T9" s="28"/>
      <c r="U9" s="28"/>
      <c r="V9" s="28"/>
      <c r="W9" s="29"/>
      <c r="X9" s="28"/>
    </row>
    <row r="10" spans="1:24" s="23" customFormat="1" ht="34.5" customHeight="1">
      <c r="A10" s="24" t="s">
        <v>38</v>
      </c>
      <c r="B10" s="24">
        <v>53</v>
      </c>
      <c r="C10" s="25">
        <v>2</v>
      </c>
      <c r="D10" s="26" t="s">
        <v>39</v>
      </c>
      <c r="E10" s="24" t="s">
        <v>33</v>
      </c>
      <c r="F10" s="24">
        <v>57</v>
      </c>
      <c r="G10" s="27" t="s">
        <v>40</v>
      </c>
      <c r="H10" s="29" t="s">
        <v>36</v>
      </c>
      <c r="I10" s="28"/>
      <c r="J10" s="28"/>
      <c r="K10" s="29" t="s">
        <v>36</v>
      </c>
      <c r="L10" s="28"/>
      <c r="M10" s="28"/>
      <c r="N10" s="29" t="s">
        <v>36</v>
      </c>
      <c r="O10" s="28"/>
      <c r="P10" s="28"/>
      <c r="Q10" s="28"/>
      <c r="R10" s="29"/>
      <c r="S10" s="28"/>
      <c r="T10" s="28"/>
      <c r="U10" s="28"/>
      <c r="V10" s="29" t="s">
        <v>36</v>
      </c>
      <c r="W10" s="28"/>
      <c r="X10" s="28"/>
    </row>
    <row r="11" spans="1:24" s="23" customFormat="1" ht="34.5" customHeight="1">
      <c r="A11" s="24" t="s">
        <v>41</v>
      </c>
      <c r="B11" s="24">
        <v>35</v>
      </c>
      <c r="C11" s="25">
        <v>3</v>
      </c>
      <c r="D11" s="30" t="s">
        <v>42</v>
      </c>
      <c r="E11" s="24" t="s">
        <v>33</v>
      </c>
      <c r="F11" s="24">
        <v>58</v>
      </c>
      <c r="G11" s="27" t="s">
        <v>43</v>
      </c>
      <c r="H11" s="28"/>
      <c r="I11" s="29" t="s">
        <v>37</v>
      </c>
      <c r="J11" s="28"/>
      <c r="K11" s="28"/>
      <c r="L11" s="29" t="s">
        <v>36</v>
      </c>
      <c r="M11" s="28"/>
      <c r="N11" s="28"/>
      <c r="O11" s="29" t="s">
        <v>37</v>
      </c>
      <c r="P11" s="28"/>
      <c r="Q11" s="28"/>
      <c r="R11" s="29"/>
      <c r="S11" s="28"/>
      <c r="T11" s="28"/>
      <c r="U11" s="29"/>
      <c r="V11" s="28"/>
      <c r="W11" s="28"/>
      <c r="X11" s="28"/>
    </row>
    <row r="12" spans="1:24" s="23" customFormat="1" ht="34.5" customHeight="1">
      <c r="A12" s="24" t="s">
        <v>31</v>
      </c>
      <c r="B12" s="24">
        <v>17</v>
      </c>
      <c r="C12" s="25">
        <v>4</v>
      </c>
      <c r="D12" s="26" t="s">
        <v>44</v>
      </c>
      <c r="E12" s="24" t="s">
        <v>33</v>
      </c>
      <c r="F12" s="24">
        <v>62</v>
      </c>
      <c r="G12" s="27" t="s">
        <v>45</v>
      </c>
      <c r="H12" s="28"/>
      <c r="I12" s="28"/>
      <c r="J12" s="29" t="s">
        <v>37</v>
      </c>
      <c r="K12" s="28"/>
      <c r="L12" s="28"/>
      <c r="M12" s="29" t="s">
        <v>36</v>
      </c>
      <c r="N12" s="28"/>
      <c r="O12" s="28"/>
      <c r="P12" s="29" t="s">
        <v>46</v>
      </c>
      <c r="Q12" s="28"/>
      <c r="R12" s="28"/>
      <c r="S12" s="29" t="s">
        <v>36</v>
      </c>
      <c r="T12" s="28"/>
      <c r="U12" s="28"/>
      <c r="V12" s="29" t="s">
        <v>47</v>
      </c>
      <c r="W12" s="28"/>
      <c r="X12" s="28"/>
    </row>
    <row r="13" spans="1:24" s="23" customFormat="1" ht="34.5" customHeight="1">
      <c r="A13" s="24" t="s">
        <v>38</v>
      </c>
      <c r="B13" s="24">
        <v>49</v>
      </c>
      <c r="C13" s="25">
        <v>5</v>
      </c>
      <c r="D13" s="30" t="s">
        <v>48</v>
      </c>
      <c r="E13" s="24" t="s">
        <v>33</v>
      </c>
      <c r="F13" s="24">
        <v>65</v>
      </c>
      <c r="G13" s="27" t="s">
        <v>49</v>
      </c>
      <c r="H13" s="28"/>
      <c r="I13" s="29" t="s">
        <v>36</v>
      </c>
      <c r="J13" s="28"/>
      <c r="K13" s="28"/>
      <c r="L13" s="28"/>
      <c r="M13" s="29" t="s">
        <v>37</v>
      </c>
      <c r="N13" s="28"/>
      <c r="O13" s="28"/>
      <c r="P13" s="28"/>
      <c r="Q13" s="29"/>
      <c r="R13" s="28"/>
      <c r="S13" s="28"/>
      <c r="T13" s="29"/>
      <c r="U13" s="28"/>
      <c r="V13" s="28"/>
      <c r="W13" s="29"/>
      <c r="X13" s="28"/>
    </row>
    <row r="14" spans="1:24" s="23" customFormat="1" ht="34.5" customHeight="1">
      <c r="A14" s="24" t="s">
        <v>38</v>
      </c>
      <c r="B14" s="24">
        <v>72</v>
      </c>
      <c r="C14" s="25">
        <v>6</v>
      </c>
      <c r="D14" s="26" t="s">
        <v>50</v>
      </c>
      <c r="E14" s="24" t="s">
        <v>33</v>
      </c>
      <c r="F14" s="24">
        <v>69</v>
      </c>
      <c r="G14" s="27" t="s">
        <v>51</v>
      </c>
      <c r="H14" s="29" t="s">
        <v>52</v>
      </c>
      <c r="I14" s="28"/>
      <c r="J14" s="28"/>
      <c r="K14" s="28"/>
      <c r="L14" s="29" t="s">
        <v>37</v>
      </c>
      <c r="M14" s="28"/>
      <c r="N14" s="28"/>
      <c r="O14" s="28"/>
      <c r="P14" s="29" t="s">
        <v>47</v>
      </c>
      <c r="Q14" s="28"/>
      <c r="R14" s="28"/>
      <c r="S14" s="28"/>
      <c r="T14" s="29"/>
      <c r="U14" s="28"/>
      <c r="V14" s="28"/>
      <c r="W14" s="28"/>
      <c r="X14" s="29" t="s">
        <v>36</v>
      </c>
    </row>
    <row r="15" spans="1:24" s="23" customFormat="1" ht="34.5" customHeight="1">
      <c r="A15" s="24" t="s">
        <v>31</v>
      </c>
      <c r="B15" s="24">
        <v>79</v>
      </c>
      <c r="C15" s="25">
        <v>7</v>
      </c>
      <c r="D15" s="26" t="s">
        <v>53</v>
      </c>
      <c r="E15" s="24" t="s">
        <v>33</v>
      </c>
      <c r="F15" s="24">
        <v>70</v>
      </c>
      <c r="G15" s="27" t="s">
        <v>54</v>
      </c>
      <c r="H15" s="28"/>
      <c r="I15" s="28"/>
      <c r="J15" s="29" t="s">
        <v>36</v>
      </c>
      <c r="K15" s="28"/>
      <c r="L15" s="28"/>
      <c r="M15" s="28"/>
      <c r="N15" s="29" t="s">
        <v>37</v>
      </c>
      <c r="O15" s="28"/>
      <c r="P15" s="28"/>
      <c r="Q15" s="29"/>
      <c r="R15" s="28"/>
      <c r="S15" s="28"/>
      <c r="T15" s="28"/>
      <c r="U15" s="29"/>
      <c r="V15" s="28"/>
      <c r="W15" s="28"/>
      <c r="X15" s="29" t="s">
        <v>35</v>
      </c>
    </row>
    <row r="16" spans="3:24" ht="24" customHeight="1" thickBot="1">
      <c r="C16" s="31"/>
      <c r="D16" s="32"/>
      <c r="E16" s="33"/>
      <c r="F16" s="33"/>
      <c r="G16" s="32"/>
      <c r="H16" s="34"/>
      <c r="I16" s="34"/>
      <c r="J16" s="34"/>
      <c r="K16" s="34"/>
      <c r="L16" s="34"/>
      <c r="M16" s="213" t="s">
        <v>55</v>
      </c>
      <c r="N16" s="213"/>
      <c r="O16" s="35"/>
      <c r="P16" s="34"/>
      <c r="Q16" s="34"/>
      <c r="R16" s="34"/>
      <c r="S16" s="34"/>
      <c r="T16" s="34"/>
      <c r="U16" s="34"/>
      <c r="V16" s="34"/>
      <c r="W16" s="34"/>
      <c r="X16" s="34"/>
    </row>
    <row r="17" spans="1:22" ht="27.75" customHeight="1" thickBot="1">
      <c r="A17" s="17" t="s">
        <v>7</v>
      </c>
      <c r="B17" s="17" t="s">
        <v>8</v>
      </c>
      <c r="C17" s="18" t="s">
        <v>9</v>
      </c>
      <c r="D17" s="17" t="s">
        <v>10</v>
      </c>
      <c r="E17" s="19" t="s">
        <v>11</v>
      </c>
      <c r="F17" s="36" t="s">
        <v>56</v>
      </c>
      <c r="G17" s="37" t="s">
        <v>13</v>
      </c>
      <c r="H17" s="38" t="s">
        <v>57</v>
      </c>
      <c r="I17" s="39" t="s">
        <v>58</v>
      </c>
      <c r="J17" s="39" t="s">
        <v>59</v>
      </c>
      <c r="K17" s="39" t="s">
        <v>60</v>
      </c>
      <c r="L17" s="40" t="s">
        <v>61</v>
      </c>
      <c r="M17" s="216" t="s">
        <v>62</v>
      </c>
      <c r="N17" s="217"/>
      <c r="O17" s="41" t="s">
        <v>63</v>
      </c>
      <c r="P17" s="214" t="s">
        <v>64</v>
      </c>
      <c r="Q17" s="215"/>
      <c r="U17" s="220" t="s">
        <v>65</v>
      </c>
      <c r="V17" s="220"/>
    </row>
    <row r="18" spans="1:22" ht="25.5" customHeight="1" thickBot="1">
      <c r="A18" s="24" t="str">
        <f aca="true" t="shared" si="0" ref="A18:B24">A9</f>
        <v>PC</v>
      </c>
      <c r="B18" s="24">
        <f t="shared" si="0"/>
        <v>86</v>
      </c>
      <c r="C18" s="25">
        <v>1</v>
      </c>
      <c r="D18" s="42" t="str">
        <f aca="true" t="shared" si="1" ref="D18:E24">D9</f>
        <v>LE TIRANT Gilles</v>
      </c>
      <c r="E18" s="24" t="str">
        <f t="shared" si="1"/>
        <v>M</v>
      </c>
      <c r="F18" s="43">
        <v>74</v>
      </c>
      <c r="G18" s="44" t="str">
        <f aca="true" t="shared" si="2" ref="G18:G24">G9</f>
        <v>STADE POITEVIN JJJDA</v>
      </c>
      <c r="H18" s="45">
        <v>10</v>
      </c>
      <c r="I18" s="46">
        <v>0</v>
      </c>
      <c r="J18" s="46">
        <v>10</v>
      </c>
      <c r="K18" s="46">
        <v>10</v>
      </c>
      <c r="L18" s="47"/>
      <c r="M18" s="218">
        <f aca="true" t="shared" si="3" ref="M18:M24">SUM(H18:L18)</f>
        <v>30</v>
      </c>
      <c r="N18" s="219"/>
      <c r="O18" s="48"/>
      <c r="P18" s="214">
        <f aca="true" t="shared" si="4" ref="P18:P24">SUM(F18,M18)</f>
        <v>104</v>
      </c>
      <c r="Q18" s="215"/>
      <c r="R18" s="49"/>
      <c r="U18" s="38" t="s">
        <v>66</v>
      </c>
      <c r="V18" s="40" t="s">
        <v>67</v>
      </c>
    </row>
    <row r="19" spans="1:22" ht="25.5" customHeight="1" thickBot="1">
      <c r="A19" s="24" t="str">
        <f t="shared" si="0"/>
        <v>PDL</v>
      </c>
      <c r="B19" s="24">
        <f t="shared" si="0"/>
        <v>53</v>
      </c>
      <c r="C19" s="25">
        <v>2</v>
      </c>
      <c r="D19" s="42" t="str">
        <f t="shared" si="1"/>
        <v>PERCHERON Philippe</v>
      </c>
      <c r="E19" s="24" t="str">
        <f t="shared" si="1"/>
        <v>M</v>
      </c>
      <c r="F19" s="43">
        <v>10</v>
      </c>
      <c r="G19" s="44" t="str">
        <f t="shared" si="2"/>
        <v>J.C.ERNEEN</v>
      </c>
      <c r="H19" s="50">
        <v>0</v>
      </c>
      <c r="I19" s="51">
        <v>0</v>
      </c>
      <c r="J19" s="51">
        <v>0</v>
      </c>
      <c r="K19" s="51">
        <v>0</v>
      </c>
      <c r="L19" s="52">
        <v>0</v>
      </c>
      <c r="M19" s="156">
        <f t="shared" si="3"/>
        <v>0</v>
      </c>
      <c r="N19" s="129"/>
      <c r="O19" s="48"/>
      <c r="P19" s="214">
        <f t="shared" si="4"/>
        <v>10</v>
      </c>
      <c r="Q19" s="215"/>
      <c r="R19" s="49"/>
      <c r="S19" s="34"/>
      <c r="T19" s="34"/>
      <c r="U19" s="53">
        <v>7</v>
      </c>
      <c r="V19" s="54">
        <v>10</v>
      </c>
    </row>
    <row r="20" spans="1:22" ht="25.5" customHeight="1">
      <c r="A20" s="24" t="str">
        <f t="shared" si="0"/>
        <v>BRE</v>
      </c>
      <c r="B20" s="24">
        <f t="shared" si="0"/>
        <v>35</v>
      </c>
      <c r="C20" s="25">
        <v>3</v>
      </c>
      <c r="D20" s="55" t="str">
        <f t="shared" si="1"/>
        <v>NAVARRE Pascal</v>
      </c>
      <c r="E20" s="24" t="str">
        <f t="shared" si="1"/>
        <v>M</v>
      </c>
      <c r="F20" s="43">
        <v>80</v>
      </c>
      <c r="G20" s="44" t="str">
        <f t="shared" si="2"/>
        <v>PASSIONJUDO35</v>
      </c>
      <c r="H20" s="50">
        <v>10</v>
      </c>
      <c r="I20" s="51">
        <v>0</v>
      </c>
      <c r="J20" s="51">
        <v>10</v>
      </c>
      <c r="K20" s="51" t="s">
        <v>68</v>
      </c>
      <c r="L20" s="52"/>
      <c r="M20" s="156">
        <f t="shared" si="3"/>
        <v>20</v>
      </c>
      <c r="N20" s="129"/>
      <c r="O20" s="48"/>
      <c r="P20" s="214">
        <f t="shared" si="4"/>
        <v>100</v>
      </c>
      <c r="Q20" s="215"/>
      <c r="R20" s="49"/>
      <c r="S20" s="34"/>
      <c r="T20" s="34"/>
      <c r="U20" s="34"/>
      <c r="V20" s="34"/>
    </row>
    <row r="21" spans="1:22" ht="25.5" customHeight="1">
      <c r="A21" s="24" t="str">
        <f t="shared" si="0"/>
        <v>PC</v>
      </c>
      <c r="B21" s="24">
        <f t="shared" si="0"/>
        <v>17</v>
      </c>
      <c r="C21" s="25">
        <v>4</v>
      </c>
      <c r="D21" s="42" t="str">
        <f t="shared" si="1"/>
        <v>LAFOIS Thierry</v>
      </c>
      <c r="E21" s="24" t="str">
        <f t="shared" si="1"/>
        <v>M</v>
      </c>
      <c r="F21" s="43">
        <v>74</v>
      </c>
      <c r="G21" s="44" t="str">
        <f t="shared" si="2"/>
        <v>J.C.SURGERIEN</v>
      </c>
      <c r="H21" s="50">
        <v>10</v>
      </c>
      <c r="I21" s="51">
        <v>0</v>
      </c>
      <c r="J21" s="51">
        <v>0</v>
      </c>
      <c r="K21" s="51">
        <v>0</v>
      </c>
      <c r="L21" s="52">
        <v>10</v>
      </c>
      <c r="M21" s="156">
        <f t="shared" si="3"/>
        <v>20</v>
      </c>
      <c r="N21" s="129"/>
      <c r="O21" s="48"/>
      <c r="P21" s="214">
        <f t="shared" si="4"/>
        <v>94</v>
      </c>
      <c r="Q21" s="215"/>
      <c r="R21" s="49"/>
      <c r="S21" s="34"/>
      <c r="T21" s="34"/>
      <c r="U21" s="34"/>
      <c r="V21" s="34"/>
    </row>
    <row r="22" spans="1:22" ht="25.5" customHeight="1">
      <c r="A22" s="24" t="str">
        <f t="shared" si="0"/>
        <v>PDL</v>
      </c>
      <c r="B22" s="24">
        <f t="shared" si="0"/>
        <v>49</v>
      </c>
      <c r="C22" s="25">
        <v>5</v>
      </c>
      <c r="D22" s="55" t="str">
        <f t="shared" si="1"/>
        <v>ROUSSEAU Didier</v>
      </c>
      <c r="E22" s="24" t="str">
        <f t="shared" si="1"/>
        <v>M</v>
      </c>
      <c r="F22" s="43">
        <v>97</v>
      </c>
      <c r="G22" s="44" t="str">
        <f t="shared" si="2"/>
        <v>DOJO DU SOC CANDE</v>
      </c>
      <c r="H22" s="50">
        <v>0</v>
      </c>
      <c r="I22" s="51">
        <v>10</v>
      </c>
      <c r="J22" s="51" t="s">
        <v>68</v>
      </c>
      <c r="K22" s="51"/>
      <c r="L22" s="52"/>
      <c r="M22" s="156">
        <f t="shared" si="3"/>
        <v>10</v>
      </c>
      <c r="N22" s="129"/>
      <c r="O22" s="48"/>
      <c r="P22" s="214">
        <f t="shared" si="4"/>
        <v>107</v>
      </c>
      <c r="Q22" s="215"/>
      <c r="R22" s="49"/>
      <c r="S22" s="34"/>
      <c r="T22" s="34"/>
      <c r="U22" s="34"/>
      <c r="V22" s="34"/>
    </row>
    <row r="23" spans="1:22" ht="25.5" customHeight="1">
      <c r="A23" s="24" t="str">
        <f t="shared" si="0"/>
        <v>PDL</v>
      </c>
      <c r="B23" s="24">
        <f t="shared" si="0"/>
        <v>72</v>
      </c>
      <c r="C23" s="25">
        <v>6</v>
      </c>
      <c r="D23" s="42" t="str">
        <f t="shared" si="1"/>
        <v>CARRE Laurent</v>
      </c>
      <c r="E23" s="24" t="str">
        <f t="shared" si="1"/>
        <v>M</v>
      </c>
      <c r="F23" s="43">
        <v>0</v>
      </c>
      <c r="G23" s="44" t="str">
        <f t="shared" si="2"/>
        <v>JUDO CLUB LA FLECHE</v>
      </c>
      <c r="H23" s="50">
        <v>10</v>
      </c>
      <c r="I23" s="51">
        <v>10</v>
      </c>
      <c r="J23" s="51">
        <v>10</v>
      </c>
      <c r="K23" s="51">
        <v>0</v>
      </c>
      <c r="L23" s="52">
        <v>0</v>
      </c>
      <c r="M23" s="156">
        <f t="shared" si="3"/>
        <v>30</v>
      </c>
      <c r="N23" s="129"/>
      <c r="O23" s="48"/>
      <c r="P23" s="214">
        <f t="shared" si="4"/>
        <v>30</v>
      </c>
      <c r="Q23" s="215"/>
      <c r="R23" s="34"/>
      <c r="S23" s="34"/>
      <c r="T23" s="34"/>
      <c r="U23" s="34"/>
      <c r="V23" s="34"/>
    </row>
    <row r="24" spans="1:22" ht="25.5" customHeight="1" thickBot="1">
      <c r="A24" s="24" t="str">
        <f t="shared" si="0"/>
        <v>PC</v>
      </c>
      <c r="B24" s="24">
        <f t="shared" si="0"/>
        <v>79</v>
      </c>
      <c r="C24" s="25">
        <v>7</v>
      </c>
      <c r="D24" s="42" t="str">
        <f t="shared" si="1"/>
        <v>BRELAY Fabrice</v>
      </c>
      <c r="E24" s="24" t="str">
        <f t="shared" si="1"/>
        <v>M</v>
      </c>
      <c r="F24" s="43">
        <v>80</v>
      </c>
      <c r="G24" s="44" t="str">
        <f t="shared" si="2"/>
        <v>DOJO SUD DEUX SEVRES</v>
      </c>
      <c r="H24" s="56">
        <v>0</v>
      </c>
      <c r="I24" s="57">
        <v>10</v>
      </c>
      <c r="J24" s="57">
        <v>10</v>
      </c>
      <c r="K24" s="57"/>
      <c r="L24" s="58"/>
      <c r="M24" s="207">
        <f t="shared" si="3"/>
        <v>20</v>
      </c>
      <c r="N24" s="208"/>
      <c r="O24" s="48"/>
      <c r="P24" s="214">
        <f t="shared" si="4"/>
        <v>100</v>
      </c>
      <c r="Q24" s="215"/>
      <c r="R24" s="34"/>
      <c r="S24" s="34"/>
      <c r="T24" s="34"/>
      <c r="U24" s="34"/>
      <c r="V24" s="34"/>
    </row>
    <row r="25" spans="3:24" ht="12">
      <c r="C25" s="34"/>
      <c r="D25" s="59"/>
      <c r="E25" s="59"/>
      <c r="F25" s="60"/>
      <c r="G25" s="59"/>
      <c r="H25" s="59"/>
      <c r="I25" s="59"/>
      <c r="J25" s="59"/>
      <c r="K25" s="59"/>
      <c r="L25" s="59"/>
      <c r="M25" s="34"/>
      <c r="N25" s="61" t="s">
        <v>69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3:24" ht="12" hidden="1">
      <c r="C26" s="31">
        <f>COUNT(H18:L24)/2</f>
        <v>13.5</v>
      </c>
      <c r="D26" s="34"/>
      <c r="E26" s="34"/>
      <c r="F26" s="33"/>
      <c r="G26" s="62" t="s">
        <v>70</v>
      </c>
      <c r="H26" s="63"/>
      <c r="I26" s="63">
        <v>2</v>
      </c>
      <c r="J26" s="63">
        <v>3</v>
      </c>
      <c r="K26" s="63">
        <v>4</v>
      </c>
      <c r="L26" s="63">
        <v>5</v>
      </c>
      <c r="M26" s="63">
        <v>6</v>
      </c>
      <c r="N26" s="63">
        <v>7</v>
      </c>
      <c r="O26" s="63">
        <v>8</v>
      </c>
      <c r="P26" s="63">
        <v>9</v>
      </c>
      <c r="Q26" s="63"/>
      <c r="R26" s="63"/>
      <c r="S26" s="63">
        <v>10</v>
      </c>
      <c r="T26" s="63"/>
      <c r="U26" s="63"/>
      <c r="V26" s="63"/>
      <c r="W26" s="63"/>
      <c r="X26" s="63"/>
    </row>
    <row r="27" spans="3:24" ht="12" hidden="1">
      <c r="C27" s="34"/>
      <c r="D27" s="34"/>
      <c r="E27" s="34"/>
      <c r="F27" s="33"/>
      <c r="G27" s="62" t="s">
        <v>71</v>
      </c>
      <c r="H27" s="63"/>
      <c r="I27" s="63">
        <v>1</v>
      </c>
      <c r="J27" s="63">
        <v>1</v>
      </c>
      <c r="K27" s="63">
        <v>1</v>
      </c>
      <c r="L27" s="63">
        <v>2</v>
      </c>
      <c r="M27" s="63">
        <v>2</v>
      </c>
      <c r="N27" s="63">
        <v>3</v>
      </c>
      <c r="O27" s="63">
        <v>2</v>
      </c>
      <c r="P27" s="63">
        <v>3</v>
      </c>
      <c r="Q27" s="63"/>
      <c r="R27" s="63"/>
      <c r="S27" s="63">
        <v>3</v>
      </c>
      <c r="T27" s="63"/>
      <c r="U27" s="63"/>
      <c r="V27" s="63"/>
      <c r="W27" s="63"/>
      <c r="X27" s="63"/>
    </row>
    <row r="28" spans="3:24" ht="12" hidden="1">
      <c r="C28" s="31"/>
      <c r="D28" s="34"/>
      <c r="E28" s="34"/>
      <c r="F28" s="33"/>
      <c r="G28" s="62" t="s">
        <v>72</v>
      </c>
      <c r="H28" s="63"/>
      <c r="I28" s="63">
        <v>1</v>
      </c>
      <c r="J28" s="63">
        <v>1</v>
      </c>
      <c r="K28" s="63">
        <v>2</v>
      </c>
      <c r="L28" s="63">
        <v>2</v>
      </c>
      <c r="M28" s="63">
        <v>2</v>
      </c>
      <c r="N28" s="63">
        <v>2</v>
      </c>
      <c r="O28" s="63">
        <v>3</v>
      </c>
      <c r="P28" s="63">
        <v>3</v>
      </c>
      <c r="Q28" s="63"/>
      <c r="R28" s="63"/>
      <c r="S28" s="63">
        <v>4</v>
      </c>
      <c r="T28" s="63"/>
      <c r="U28" s="63"/>
      <c r="V28" s="63"/>
      <c r="W28" s="63"/>
      <c r="X28" s="63"/>
    </row>
    <row r="33" ht="12">
      <c r="I33" s="1">
        <v>1</v>
      </c>
    </row>
    <row r="34" ht="12">
      <c r="I34" s="1">
        <v>1</v>
      </c>
    </row>
  </sheetData>
  <sheetProtection formatCells="0" formatColumns="0"/>
  <mergeCells count="24">
    <mergeCell ref="U17:V17"/>
    <mergeCell ref="P24:Q24"/>
    <mergeCell ref="P20:Q20"/>
    <mergeCell ref="P21:Q21"/>
    <mergeCell ref="P22:Q22"/>
    <mergeCell ref="P23:Q23"/>
    <mergeCell ref="M16:N16"/>
    <mergeCell ref="P17:Q17"/>
    <mergeCell ref="P18:Q18"/>
    <mergeCell ref="P19:Q19"/>
    <mergeCell ref="M17:N17"/>
    <mergeCell ref="M18:N18"/>
    <mergeCell ref="M19:N19"/>
    <mergeCell ref="G4:G6"/>
    <mergeCell ref="P1:R1"/>
    <mergeCell ref="K2:N2"/>
    <mergeCell ref="P2:P3"/>
    <mergeCell ref="Q2:Q3"/>
    <mergeCell ref="R2:R3"/>
    <mergeCell ref="M24:N24"/>
    <mergeCell ref="M20:N20"/>
    <mergeCell ref="M21:N21"/>
    <mergeCell ref="M22:N22"/>
    <mergeCell ref="M23:N23"/>
  </mergeCells>
  <conditionalFormatting sqref="P18:Q24">
    <cfRule type="cellIs" priority="1" dxfId="0" operator="greaterThanOrEqual" stopIfTrue="1">
      <formula>100</formula>
    </cfRule>
  </conditionalFormatting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2">
    <tabColor indexed="12"/>
    <pageSetUpPr fitToPage="1"/>
  </sheetPr>
  <dimension ref="A1:AZ34"/>
  <sheetViews>
    <sheetView zoomScale="86" zoomScaleNormal="86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O30" sqref="O30"/>
    </sheetView>
  </sheetViews>
  <sheetFormatPr defaultColWidth="11.421875" defaultRowHeight="12.75"/>
  <cols>
    <col min="1" max="1" width="6.140625" style="105" bestFit="1" customWidth="1"/>
    <col min="2" max="2" width="5.140625" style="105" bestFit="1" customWidth="1"/>
    <col min="3" max="3" width="4.421875" style="110" bestFit="1" customWidth="1"/>
    <col min="4" max="4" width="22.140625" style="109" customWidth="1"/>
    <col min="5" max="5" width="3.140625" style="109" customWidth="1"/>
    <col min="6" max="6" width="7.7109375" style="105" customWidth="1"/>
    <col min="7" max="7" width="19.421875" style="109" customWidth="1"/>
    <col min="8" max="32" width="4.00390625" style="109" customWidth="1"/>
    <col min="33" max="52" width="4.00390625" style="105" hidden="1" customWidth="1"/>
    <col min="53" max="16384" width="11.421875" style="109" customWidth="1"/>
  </cols>
  <sheetData>
    <row r="1" spans="3:22" ht="13.5" thickBot="1">
      <c r="C1" s="108">
        <v>10</v>
      </c>
      <c r="F1" s="5"/>
      <c r="G1" s="3"/>
      <c r="H1" s="3"/>
      <c r="I1" s="3"/>
      <c r="J1" s="3"/>
      <c r="K1" s="3"/>
      <c r="L1" s="3"/>
      <c r="M1" s="3"/>
      <c r="N1" s="3"/>
      <c r="O1" s="3"/>
      <c r="P1" s="106" t="s">
        <v>0</v>
      </c>
      <c r="Q1" s="106"/>
      <c r="R1" s="106"/>
      <c r="S1" s="3"/>
      <c r="T1" s="3"/>
      <c r="U1" s="3"/>
      <c r="V1" s="5"/>
    </row>
    <row r="2" spans="6:22" ht="16.5" customHeight="1" thickBot="1">
      <c r="F2" s="67" t="s">
        <v>1</v>
      </c>
      <c r="G2" s="8" t="s">
        <v>252</v>
      </c>
      <c r="H2" s="3"/>
      <c r="I2" s="3"/>
      <c r="J2" s="9" t="s">
        <v>3</v>
      </c>
      <c r="K2" s="107">
        <f ca="1">TODAY()</f>
        <v>41071</v>
      </c>
      <c r="L2" s="107"/>
      <c r="M2" s="107"/>
      <c r="N2" s="107"/>
      <c r="O2" s="3"/>
      <c r="P2" s="209"/>
      <c r="Q2" s="209"/>
      <c r="R2" s="211"/>
      <c r="S2" s="3"/>
      <c r="V2" s="5"/>
    </row>
    <row r="3" spans="6:22" ht="13.5" customHeight="1" thickBot="1">
      <c r="F3" s="5"/>
      <c r="G3" s="3"/>
      <c r="H3" s="69"/>
      <c r="I3" s="69"/>
      <c r="J3" s="3"/>
      <c r="K3" s="3"/>
      <c r="L3" s="3"/>
      <c r="M3" s="3"/>
      <c r="N3" s="3"/>
      <c r="O3" s="3"/>
      <c r="P3" s="210"/>
      <c r="Q3" s="210"/>
      <c r="R3" s="212"/>
      <c r="S3" s="3"/>
      <c r="T3" s="3"/>
      <c r="U3" s="3"/>
      <c r="V3" s="5"/>
    </row>
    <row r="4" spans="6:22" ht="12.75">
      <c r="F4" s="109"/>
      <c r="G4" s="12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6:22" ht="12.75">
      <c r="F5" s="68" t="s">
        <v>5</v>
      </c>
      <c r="G5" s="14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6:22" ht="12.75">
      <c r="F6" s="5"/>
      <c r="G6" s="15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111"/>
      <c r="X7" s="111"/>
      <c r="Y7" s="111"/>
      <c r="Z7" s="111"/>
      <c r="AA7" s="111"/>
      <c r="AB7" s="111"/>
      <c r="AC7" s="111"/>
      <c r="AD7" s="112"/>
      <c r="AE7" s="112"/>
      <c r="AF7" s="112"/>
    </row>
    <row r="8" spans="1:52" s="75" customFormat="1" ht="14.25" customHeight="1" thickBot="1" thickTop="1">
      <c r="A8" s="70" t="s">
        <v>7</v>
      </c>
      <c r="B8" s="70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21" t="s">
        <v>21</v>
      </c>
      <c r="I8" s="21" t="s">
        <v>124</v>
      </c>
      <c r="J8" s="21" t="s">
        <v>28</v>
      </c>
      <c r="K8" s="21" t="s">
        <v>125</v>
      </c>
      <c r="L8" s="21" t="s">
        <v>126</v>
      </c>
      <c r="M8" s="21" t="s">
        <v>91</v>
      </c>
      <c r="N8" s="21" t="s">
        <v>90</v>
      </c>
      <c r="O8" s="21" t="s">
        <v>20</v>
      </c>
      <c r="P8" s="21" t="s">
        <v>15</v>
      </c>
      <c r="Q8" s="21" t="s">
        <v>127</v>
      </c>
      <c r="R8" s="22" t="s">
        <v>25</v>
      </c>
      <c r="S8" s="21" t="s">
        <v>14</v>
      </c>
      <c r="T8" s="139" t="s">
        <v>128</v>
      </c>
      <c r="U8" s="21" t="s">
        <v>27</v>
      </c>
      <c r="V8" s="22" t="s">
        <v>129</v>
      </c>
      <c r="W8" s="21" t="s">
        <v>29</v>
      </c>
      <c r="X8" s="127" t="s">
        <v>130</v>
      </c>
      <c r="Y8" s="21" t="s">
        <v>97</v>
      </c>
      <c r="Z8" s="21" t="s">
        <v>18</v>
      </c>
      <c r="AA8" s="21" t="s">
        <v>94</v>
      </c>
      <c r="AB8" s="21" t="s">
        <v>95</v>
      </c>
      <c r="AC8" s="21" t="s">
        <v>131</v>
      </c>
      <c r="AD8" s="21" t="s">
        <v>93</v>
      </c>
      <c r="AE8" s="142" t="s">
        <v>132</v>
      </c>
      <c r="AF8" s="143" t="s">
        <v>133</v>
      </c>
      <c r="AG8" s="73" t="s">
        <v>17</v>
      </c>
      <c r="AH8" s="73" t="s">
        <v>96</v>
      </c>
      <c r="AI8" s="73" t="s">
        <v>134</v>
      </c>
      <c r="AJ8" s="73" t="s">
        <v>135</v>
      </c>
      <c r="AK8" s="73" t="s">
        <v>24</v>
      </c>
      <c r="AL8" s="73" t="s">
        <v>19</v>
      </c>
      <c r="AM8" s="73" t="s">
        <v>22</v>
      </c>
      <c r="AN8" s="73" t="s">
        <v>16</v>
      </c>
      <c r="AO8" s="73" t="s">
        <v>26</v>
      </c>
      <c r="AP8" s="73" t="s">
        <v>23</v>
      </c>
      <c r="AQ8" s="73" t="s">
        <v>136</v>
      </c>
      <c r="AR8" s="73" t="s">
        <v>137</v>
      </c>
      <c r="AS8" s="73" t="s">
        <v>98</v>
      </c>
      <c r="AT8" s="73" t="s">
        <v>138</v>
      </c>
      <c r="AU8" s="73" t="s">
        <v>139</v>
      </c>
      <c r="AV8" s="73" t="s">
        <v>92</v>
      </c>
      <c r="AW8" s="73" t="s">
        <v>30</v>
      </c>
      <c r="AX8" s="73" t="s">
        <v>89</v>
      </c>
      <c r="AY8" s="73" t="s">
        <v>99</v>
      </c>
      <c r="AZ8" s="73" t="s">
        <v>140</v>
      </c>
    </row>
    <row r="9" spans="1:52" s="89" customFormat="1" ht="24.75" customHeight="1" thickTop="1">
      <c r="A9" s="24" t="s">
        <v>100</v>
      </c>
      <c r="B9" s="24">
        <v>41</v>
      </c>
      <c r="C9" s="25">
        <v>1</v>
      </c>
      <c r="D9" s="80" t="s">
        <v>253</v>
      </c>
      <c r="E9" s="24" t="s">
        <v>33</v>
      </c>
      <c r="F9" s="24">
        <v>66</v>
      </c>
      <c r="G9" s="27" t="s">
        <v>114</v>
      </c>
      <c r="H9" s="29" t="s">
        <v>36</v>
      </c>
      <c r="I9" s="28"/>
      <c r="J9" s="28"/>
      <c r="K9" s="28"/>
      <c r="L9" s="28"/>
      <c r="M9" s="29" t="s">
        <v>37</v>
      </c>
      <c r="N9" s="28"/>
      <c r="O9" s="28"/>
      <c r="P9" s="28"/>
      <c r="Q9" s="28"/>
      <c r="R9" s="29"/>
      <c r="S9" s="28"/>
      <c r="T9" s="28"/>
      <c r="U9" s="28"/>
      <c r="V9" s="28"/>
      <c r="W9" s="29" t="s">
        <v>46</v>
      </c>
      <c r="X9" s="28"/>
      <c r="Y9" s="28"/>
      <c r="Z9" s="28"/>
      <c r="AA9" s="29" t="s">
        <v>36</v>
      </c>
      <c r="AB9" s="28"/>
      <c r="AC9" s="28"/>
      <c r="AD9" s="28"/>
      <c r="AE9" s="28"/>
      <c r="AF9" s="28"/>
      <c r="AG9" s="78"/>
      <c r="AH9" s="78"/>
      <c r="AI9" s="78"/>
      <c r="AJ9" s="78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</row>
    <row r="10" spans="1:52" s="75" customFormat="1" ht="24.75" customHeight="1">
      <c r="A10" s="24" t="s">
        <v>38</v>
      </c>
      <c r="B10" s="24">
        <v>85</v>
      </c>
      <c r="C10" s="25">
        <v>2</v>
      </c>
      <c r="D10" s="80" t="s">
        <v>254</v>
      </c>
      <c r="E10" s="24" t="s">
        <v>33</v>
      </c>
      <c r="F10" s="24">
        <v>66</v>
      </c>
      <c r="G10" s="27" t="s">
        <v>255</v>
      </c>
      <c r="H10" s="28"/>
      <c r="I10" s="28"/>
      <c r="J10" s="29" t="s">
        <v>46</v>
      </c>
      <c r="K10" s="28"/>
      <c r="L10" s="28"/>
      <c r="M10" s="28"/>
      <c r="N10" s="28"/>
      <c r="O10" s="29" t="s">
        <v>37</v>
      </c>
      <c r="P10" s="28"/>
      <c r="Q10" s="28"/>
      <c r="R10" s="28"/>
      <c r="S10" s="29" t="s">
        <v>36</v>
      </c>
      <c r="T10" s="28"/>
      <c r="U10" s="28"/>
      <c r="V10" s="28"/>
      <c r="W10" s="28"/>
      <c r="X10" s="28"/>
      <c r="Y10" s="29" t="s">
        <v>37</v>
      </c>
      <c r="Z10" s="28"/>
      <c r="AA10" s="28"/>
      <c r="AB10" s="29" t="s">
        <v>36</v>
      </c>
      <c r="AC10" s="28"/>
      <c r="AD10" s="28"/>
      <c r="AE10" s="28"/>
      <c r="AF10" s="28"/>
      <c r="AG10" s="78"/>
      <c r="AH10" s="79"/>
      <c r="AI10" s="79"/>
      <c r="AJ10" s="79"/>
      <c r="AK10" s="78"/>
      <c r="AL10" s="79"/>
      <c r="AM10" s="79"/>
      <c r="AN10" s="79"/>
      <c r="AO10" s="79"/>
      <c r="AP10" s="79"/>
      <c r="AQ10" s="78"/>
      <c r="AR10" s="78"/>
      <c r="AS10" s="79"/>
      <c r="AT10" s="79"/>
      <c r="AU10" s="79"/>
      <c r="AV10" s="79"/>
      <c r="AW10" s="79"/>
      <c r="AX10" s="79"/>
      <c r="AY10" s="79"/>
      <c r="AZ10" s="79"/>
    </row>
    <row r="11" spans="1:52" s="75" customFormat="1" ht="24.75" customHeight="1">
      <c r="A11" s="24" t="s">
        <v>38</v>
      </c>
      <c r="B11" s="24">
        <v>72</v>
      </c>
      <c r="C11" s="25">
        <v>3</v>
      </c>
      <c r="D11" s="80" t="s">
        <v>256</v>
      </c>
      <c r="E11" s="24" t="s">
        <v>33</v>
      </c>
      <c r="F11" s="24">
        <v>67</v>
      </c>
      <c r="G11" s="27" t="s">
        <v>257</v>
      </c>
      <c r="H11" s="29" t="s">
        <v>37</v>
      </c>
      <c r="I11" s="28"/>
      <c r="J11" s="28"/>
      <c r="K11" s="28"/>
      <c r="L11" s="28"/>
      <c r="M11" s="28"/>
      <c r="N11" s="28"/>
      <c r="O11" s="28"/>
      <c r="P11" s="29" t="s">
        <v>52</v>
      </c>
      <c r="Q11" s="28"/>
      <c r="R11" s="28"/>
      <c r="S11" s="28"/>
      <c r="T11" s="28"/>
      <c r="U11" s="29" t="s">
        <v>37</v>
      </c>
      <c r="V11" s="28"/>
      <c r="W11" s="28"/>
      <c r="X11" s="28"/>
      <c r="Y11" s="28"/>
      <c r="Z11" s="29" t="s">
        <v>198</v>
      </c>
      <c r="AA11" s="28"/>
      <c r="AB11" s="28"/>
      <c r="AC11" s="28"/>
      <c r="AD11" s="29" t="s">
        <v>36</v>
      </c>
      <c r="AE11" s="28"/>
      <c r="AF11" s="28"/>
      <c r="AG11" s="79"/>
      <c r="AH11" s="79"/>
      <c r="AI11" s="79"/>
      <c r="AJ11" s="79"/>
      <c r="AK11" s="78"/>
      <c r="AL11" s="79"/>
      <c r="AM11" s="79"/>
      <c r="AN11" s="79"/>
      <c r="AO11" s="79"/>
      <c r="AP11" s="79"/>
      <c r="AQ11" s="79"/>
      <c r="AR11" s="79"/>
      <c r="AS11" s="78"/>
      <c r="AT11" s="78"/>
      <c r="AU11" s="78"/>
      <c r="AV11" s="79"/>
      <c r="AW11" s="79"/>
      <c r="AX11" s="79"/>
      <c r="AY11" s="79"/>
      <c r="AZ11" s="79"/>
    </row>
    <row r="12" spans="1:52" s="75" customFormat="1" ht="24.75" customHeight="1">
      <c r="A12" s="24" t="s">
        <v>38</v>
      </c>
      <c r="B12" s="24">
        <v>72</v>
      </c>
      <c r="C12" s="25">
        <v>4</v>
      </c>
      <c r="D12" s="76" t="s">
        <v>258</v>
      </c>
      <c r="E12" s="24" t="s">
        <v>33</v>
      </c>
      <c r="F12" s="24">
        <v>67</v>
      </c>
      <c r="G12" s="27" t="s">
        <v>257</v>
      </c>
      <c r="H12" s="28"/>
      <c r="I12" s="28"/>
      <c r="J12" s="29" t="s">
        <v>36</v>
      </c>
      <c r="K12" s="28"/>
      <c r="L12" s="28"/>
      <c r="M12" s="28"/>
      <c r="N12" s="29" t="s">
        <v>37</v>
      </c>
      <c r="O12" s="28"/>
      <c r="P12" s="28"/>
      <c r="Q12" s="28"/>
      <c r="R12" s="29"/>
      <c r="S12" s="28"/>
      <c r="T12" s="28"/>
      <c r="U12" s="28"/>
      <c r="V12" s="29"/>
      <c r="W12" s="28"/>
      <c r="X12" s="28"/>
      <c r="Y12" s="28"/>
      <c r="Z12" s="28"/>
      <c r="AA12" s="28"/>
      <c r="AB12" s="28"/>
      <c r="AC12" s="28"/>
      <c r="AD12" s="28"/>
      <c r="AE12" s="29"/>
      <c r="AF12" s="28"/>
      <c r="AG12" s="79"/>
      <c r="AH12" s="79"/>
      <c r="AI12" s="79"/>
      <c r="AJ12" s="79"/>
      <c r="AK12" s="79"/>
      <c r="AL12" s="78"/>
      <c r="AM12" s="78"/>
      <c r="AN12" s="78"/>
      <c r="AO12" s="79"/>
      <c r="AP12" s="79"/>
      <c r="AQ12" s="79"/>
      <c r="AR12" s="79"/>
      <c r="AS12" s="78"/>
      <c r="AT12" s="79"/>
      <c r="AU12" s="79"/>
      <c r="AV12" s="79"/>
      <c r="AW12" s="79"/>
      <c r="AX12" s="79"/>
      <c r="AY12" s="79"/>
      <c r="AZ12" s="79"/>
    </row>
    <row r="13" spans="1:52" s="75" customFormat="1" ht="24.75" customHeight="1">
      <c r="A13" s="24" t="s">
        <v>183</v>
      </c>
      <c r="B13" s="24">
        <v>77</v>
      </c>
      <c r="C13" s="25">
        <v>5</v>
      </c>
      <c r="D13" s="80" t="s">
        <v>259</v>
      </c>
      <c r="E13" s="24" t="s">
        <v>33</v>
      </c>
      <c r="F13" s="24">
        <v>67</v>
      </c>
      <c r="G13" s="27" t="s">
        <v>185</v>
      </c>
      <c r="H13" s="28"/>
      <c r="I13" s="28"/>
      <c r="J13" s="28"/>
      <c r="K13" s="29" t="s">
        <v>37</v>
      </c>
      <c r="L13" s="28"/>
      <c r="M13" s="28"/>
      <c r="N13" s="28"/>
      <c r="O13" s="28"/>
      <c r="P13" s="29" t="s">
        <v>36</v>
      </c>
      <c r="Q13" s="28"/>
      <c r="R13" s="28"/>
      <c r="S13" s="28"/>
      <c r="T13" s="28"/>
      <c r="U13" s="28"/>
      <c r="V13" s="28"/>
      <c r="W13" s="29" t="s">
        <v>188</v>
      </c>
      <c r="X13" s="28"/>
      <c r="Y13" s="28"/>
      <c r="Z13" s="28"/>
      <c r="AA13" s="28"/>
      <c r="AB13" s="29" t="s">
        <v>35</v>
      </c>
      <c r="AC13" s="28"/>
      <c r="AD13" s="28"/>
      <c r="AE13" s="28"/>
      <c r="AF13" s="29"/>
      <c r="AG13" s="79"/>
      <c r="AH13" s="79"/>
      <c r="AI13" s="79"/>
      <c r="AJ13" s="79"/>
      <c r="AK13" s="79"/>
      <c r="AL13" s="78"/>
      <c r="AM13" s="79"/>
      <c r="AN13" s="79"/>
      <c r="AO13" s="78"/>
      <c r="AP13" s="78"/>
      <c r="AQ13" s="79"/>
      <c r="AR13" s="79"/>
      <c r="AS13" s="79"/>
      <c r="AT13" s="79"/>
      <c r="AU13" s="79"/>
      <c r="AV13" s="78"/>
      <c r="AW13" s="79"/>
      <c r="AX13" s="79"/>
      <c r="AY13" s="79"/>
      <c r="AZ13" s="79"/>
    </row>
    <row r="14" spans="1:52" s="75" customFormat="1" ht="24.75" customHeight="1">
      <c r="A14" s="24" t="s">
        <v>195</v>
      </c>
      <c r="B14" s="24">
        <v>14</v>
      </c>
      <c r="C14" s="25">
        <v>6</v>
      </c>
      <c r="D14" s="80" t="s">
        <v>260</v>
      </c>
      <c r="E14" s="24" t="s">
        <v>33</v>
      </c>
      <c r="F14" s="24">
        <v>67</v>
      </c>
      <c r="G14" s="27" t="s">
        <v>261</v>
      </c>
      <c r="H14" s="28"/>
      <c r="I14" s="28"/>
      <c r="J14" s="28"/>
      <c r="K14" s="28"/>
      <c r="L14" s="28"/>
      <c r="M14" s="29" t="s">
        <v>36</v>
      </c>
      <c r="N14" s="28"/>
      <c r="O14" s="28"/>
      <c r="P14" s="28"/>
      <c r="Q14" s="29" t="s">
        <v>36</v>
      </c>
      <c r="R14" s="28"/>
      <c r="S14" s="29" t="s">
        <v>37</v>
      </c>
      <c r="T14" s="28"/>
      <c r="U14" s="28"/>
      <c r="V14" s="28"/>
      <c r="W14" s="28"/>
      <c r="X14" s="28"/>
      <c r="Y14" s="28"/>
      <c r="Z14" s="29" t="s">
        <v>46</v>
      </c>
      <c r="AA14" s="28"/>
      <c r="AB14" s="28"/>
      <c r="AC14" s="29" t="s">
        <v>36</v>
      </c>
      <c r="AD14" s="28"/>
      <c r="AE14" s="28"/>
      <c r="AF14" s="28"/>
      <c r="AG14" s="79"/>
      <c r="AH14" s="79"/>
      <c r="AI14" s="79"/>
      <c r="AJ14" s="79"/>
      <c r="AK14" s="79"/>
      <c r="AL14" s="79"/>
      <c r="AM14" s="78"/>
      <c r="AN14" s="79"/>
      <c r="AO14" s="78"/>
      <c r="AP14" s="79"/>
      <c r="AQ14" s="79"/>
      <c r="AR14" s="79"/>
      <c r="AS14" s="79"/>
      <c r="AT14" s="79"/>
      <c r="AU14" s="79"/>
      <c r="AV14" s="79"/>
      <c r="AW14" s="78"/>
      <c r="AX14" s="78"/>
      <c r="AY14" s="79"/>
      <c r="AZ14" s="79"/>
    </row>
    <row r="15" spans="1:52" s="75" customFormat="1" ht="24.75" customHeight="1">
      <c r="A15" s="24" t="s">
        <v>38</v>
      </c>
      <c r="B15" s="24">
        <v>49</v>
      </c>
      <c r="C15" s="25">
        <v>7</v>
      </c>
      <c r="D15" s="80" t="s">
        <v>262</v>
      </c>
      <c r="E15" s="24" t="s">
        <v>33</v>
      </c>
      <c r="F15" s="24">
        <v>68</v>
      </c>
      <c r="G15" s="27" t="s">
        <v>192</v>
      </c>
      <c r="H15" s="28"/>
      <c r="I15" s="28"/>
      <c r="J15" s="28"/>
      <c r="K15" s="28"/>
      <c r="L15" s="29" t="s">
        <v>46</v>
      </c>
      <c r="M15" s="28"/>
      <c r="N15" s="28"/>
      <c r="O15" s="29" t="s">
        <v>36</v>
      </c>
      <c r="P15" s="28"/>
      <c r="Q15" s="28"/>
      <c r="R15" s="28"/>
      <c r="S15" s="28"/>
      <c r="T15" s="28"/>
      <c r="U15" s="29" t="s">
        <v>36</v>
      </c>
      <c r="V15" s="28"/>
      <c r="W15" s="28"/>
      <c r="X15" s="29"/>
      <c r="Y15" s="28"/>
      <c r="Z15" s="28"/>
      <c r="AA15" s="29" t="s">
        <v>37</v>
      </c>
      <c r="AB15" s="28"/>
      <c r="AC15" s="28"/>
      <c r="AD15" s="28"/>
      <c r="AE15" s="28"/>
      <c r="AF15" s="28"/>
      <c r="AG15" s="79"/>
      <c r="AH15" s="79"/>
      <c r="AI15" s="79"/>
      <c r="AJ15" s="79"/>
      <c r="AK15" s="79"/>
      <c r="AL15" s="79"/>
      <c r="AM15" s="79"/>
      <c r="AN15" s="78"/>
      <c r="AO15" s="79"/>
      <c r="AP15" s="78"/>
      <c r="AQ15" s="79"/>
      <c r="AR15" s="79"/>
      <c r="AS15" s="79"/>
      <c r="AT15" s="79"/>
      <c r="AU15" s="79"/>
      <c r="AV15" s="79"/>
      <c r="AW15" s="78"/>
      <c r="AX15" s="79"/>
      <c r="AY15" s="78"/>
      <c r="AZ15" s="79"/>
    </row>
    <row r="16" spans="1:52" s="75" customFormat="1" ht="24.75" customHeight="1">
      <c r="A16" s="24" t="s">
        <v>38</v>
      </c>
      <c r="B16" s="24">
        <v>49</v>
      </c>
      <c r="C16" s="25">
        <v>8</v>
      </c>
      <c r="D16" s="80" t="s">
        <v>263</v>
      </c>
      <c r="E16" s="24" t="s">
        <v>33</v>
      </c>
      <c r="F16" s="24">
        <v>69</v>
      </c>
      <c r="G16" s="27" t="s">
        <v>264</v>
      </c>
      <c r="H16" s="28"/>
      <c r="I16" s="29" t="s">
        <v>52</v>
      </c>
      <c r="J16" s="28"/>
      <c r="K16" s="28"/>
      <c r="L16" s="28"/>
      <c r="M16" s="28"/>
      <c r="N16" s="29" t="s">
        <v>36</v>
      </c>
      <c r="O16" s="28"/>
      <c r="P16" s="28"/>
      <c r="Q16" s="28"/>
      <c r="R16" s="28"/>
      <c r="S16" s="28"/>
      <c r="T16" s="29"/>
      <c r="U16" s="28"/>
      <c r="V16" s="28"/>
      <c r="W16" s="28"/>
      <c r="X16" s="28"/>
      <c r="Y16" s="29" t="s">
        <v>36</v>
      </c>
      <c r="Z16" s="28"/>
      <c r="AA16" s="28"/>
      <c r="AB16" s="28"/>
      <c r="AC16" s="28"/>
      <c r="AD16" s="29" t="s">
        <v>37</v>
      </c>
      <c r="AE16" s="28"/>
      <c r="AF16" s="28"/>
      <c r="AG16" s="79"/>
      <c r="AH16" s="78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8"/>
      <c r="AW16" s="79"/>
      <c r="AX16" s="78"/>
      <c r="AY16" s="78"/>
      <c r="AZ16" s="79"/>
    </row>
    <row r="17" spans="1:52" s="75" customFormat="1" ht="24.75" customHeight="1">
      <c r="A17" s="24" t="s">
        <v>100</v>
      </c>
      <c r="B17" s="24">
        <v>37</v>
      </c>
      <c r="C17" s="25">
        <v>9</v>
      </c>
      <c r="D17" s="80" t="s">
        <v>265</v>
      </c>
      <c r="E17" s="24" t="s">
        <v>33</v>
      </c>
      <c r="F17" s="24">
        <v>70</v>
      </c>
      <c r="G17" s="27" t="s">
        <v>266</v>
      </c>
      <c r="H17" s="28"/>
      <c r="I17" s="28"/>
      <c r="J17" s="28"/>
      <c r="K17" s="29" t="s">
        <v>36</v>
      </c>
      <c r="L17" s="28"/>
      <c r="M17" s="28"/>
      <c r="N17" s="28"/>
      <c r="O17" s="28"/>
      <c r="P17" s="28"/>
      <c r="Q17" s="29" t="s">
        <v>37</v>
      </c>
      <c r="R17" s="28"/>
      <c r="S17" s="28"/>
      <c r="T17" s="29"/>
      <c r="U17" s="28"/>
      <c r="V17" s="28"/>
      <c r="W17" s="28"/>
      <c r="X17" s="29"/>
      <c r="Y17" s="28"/>
      <c r="Z17" s="28"/>
      <c r="AA17" s="28"/>
      <c r="AB17" s="28"/>
      <c r="AC17" s="28"/>
      <c r="AD17" s="28"/>
      <c r="AE17" s="29"/>
      <c r="AF17" s="28"/>
      <c r="AG17" s="79"/>
      <c r="AH17" s="79"/>
      <c r="AI17" s="78"/>
      <c r="AJ17" s="79"/>
      <c r="AK17" s="79"/>
      <c r="AL17" s="79"/>
      <c r="AM17" s="79"/>
      <c r="AN17" s="79"/>
      <c r="AO17" s="79"/>
      <c r="AP17" s="79"/>
      <c r="AQ17" s="78"/>
      <c r="AR17" s="79"/>
      <c r="AS17" s="79"/>
      <c r="AT17" s="78"/>
      <c r="AU17" s="79"/>
      <c r="AV17" s="79"/>
      <c r="AW17" s="79"/>
      <c r="AX17" s="79"/>
      <c r="AY17" s="79"/>
      <c r="AZ17" s="78"/>
    </row>
    <row r="18" spans="1:52" s="75" customFormat="1" ht="24.75" customHeight="1">
      <c r="A18" s="24" t="s">
        <v>38</v>
      </c>
      <c r="B18" s="24">
        <v>49</v>
      </c>
      <c r="C18" s="25">
        <v>10</v>
      </c>
      <c r="D18" s="80" t="s">
        <v>267</v>
      </c>
      <c r="E18" s="24" t="s">
        <v>33</v>
      </c>
      <c r="F18" s="24">
        <v>70</v>
      </c>
      <c r="G18" s="27" t="s">
        <v>268</v>
      </c>
      <c r="H18" s="28"/>
      <c r="I18" s="29" t="s">
        <v>36</v>
      </c>
      <c r="J18" s="28"/>
      <c r="K18" s="28"/>
      <c r="L18" s="29" t="s">
        <v>37</v>
      </c>
      <c r="M18" s="28"/>
      <c r="N18" s="28"/>
      <c r="O18" s="28"/>
      <c r="P18" s="28"/>
      <c r="Q18" s="28"/>
      <c r="R18" s="28"/>
      <c r="S18" s="28"/>
      <c r="T18" s="28"/>
      <c r="U18" s="28"/>
      <c r="V18" s="29"/>
      <c r="W18" s="28"/>
      <c r="X18" s="28"/>
      <c r="Y18" s="28"/>
      <c r="Z18" s="28"/>
      <c r="AA18" s="28"/>
      <c r="AB18" s="28"/>
      <c r="AC18" s="29" t="s">
        <v>37</v>
      </c>
      <c r="AD18" s="28"/>
      <c r="AE18" s="28"/>
      <c r="AF18" s="29"/>
      <c r="AG18" s="79"/>
      <c r="AH18" s="79"/>
      <c r="AI18" s="79"/>
      <c r="AJ18" s="78"/>
      <c r="AK18" s="79"/>
      <c r="AL18" s="79"/>
      <c r="AM18" s="79"/>
      <c r="AN18" s="79"/>
      <c r="AO18" s="79"/>
      <c r="AP18" s="79"/>
      <c r="AQ18" s="79"/>
      <c r="AR18" s="78"/>
      <c r="AS18" s="79"/>
      <c r="AT18" s="79"/>
      <c r="AU18" s="78"/>
      <c r="AV18" s="79"/>
      <c r="AW18" s="79"/>
      <c r="AX18" s="79"/>
      <c r="AY18" s="79"/>
      <c r="AZ18" s="78"/>
    </row>
    <row r="19" spans="1:52" s="34" customFormat="1" ht="24.75" customHeight="1" thickBot="1">
      <c r="A19" s="87"/>
      <c r="B19" s="87"/>
      <c r="C19" s="31"/>
      <c r="D19" s="84"/>
      <c r="E19" s="85"/>
      <c r="F19" s="85"/>
      <c r="G19" s="84"/>
      <c r="M19" s="233" t="s">
        <v>55</v>
      </c>
      <c r="N19" s="233"/>
      <c r="O19" s="233"/>
      <c r="P19" s="233"/>
      <c r="Q19" s="114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</row>
    <row r="20" spans="1:52" s="75" customFormat="1" ht="24" customHeight="1" thickBot="1">
      <c r="A20" s="70" t="s">
        <v>7</v>
      </c>
      <c r="B20" s="70" t="s">
        <v>8</v>
      </c>
      <c r="C20" s="18" t="s">
        <v>9</v>
      </c>
      <c r="D20" s="17" t="s">
        <v>10</v>
      </c>
      <c r="E20" s="17" t="s">
        <v>11</v>
      </c>
      <c r="F20" s="115" t="s">
        <v>56</v>
      </c>
      <c r="G20" s="71" t="s">
        <v>13</v>
      </c>
      <c r="H20" s="38" t="s">
        <v>57</v>
      </c>
      <c r="I20" s="39" t="s">
        <v>58</v>
      </c>
      <c r="J20" s="39" t="s">
        <v>59</v>
      </c>
      <c r="K20" s="39" t="s">
        <v>60</v>
      </c>
      <c r="L20" s="40" t="s">
        <v>61</v>
      </c>
      <c r="M20" s="116" t="s">
        <v>120</v>
      </c>
      <c r="N20" s="117" t="s">
        <v>121</v>
      </c>
      <c r="O20" s="117" t="s">
        <v>161</v>
      </c>
      <c r="P20" s="118" t="s">
        <v>162</v>
      </c>
      <c r="Q20" s="244" t="s">
        <v>62</v>
      </c>
      <c r="R20" s="245"/>
      <c r="S20" s="119" t="s">
        <v>63</v>
      </c>
      <c r="T20" s="226" t="s">
        <v>64</v>
      </c>
      <c r="U20" s="227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</row>
    <row r="21" spans="1:52" s="34" customFormat="1" ht="15.75" customHeight="1" thickBot="1">
      <c r="A21" s="24" t="str">
        <f aca="true" t="shared" si="0" ref="A21:B30">A9</f>
        <v>TBO</v>
      </c>
      <c r="B21" s="24">
        <f t="shared" si="0"/>
        <v>41</v>
      </c>
      <c r="C21" s="25">
        <v>1</v>
      </c>
      <c r="D21" s="42" t="str">
        <f aca="true" t="shared" si="1" ref="D21:E30">D9</f>
        <v>LEAUTE Thomas</v>
      </c>
      <c r="E21" s="24" t="str">
        <f t="shared" si="1"/>
        <v>M</v>
      </c>
      <c r="F21" s="120">
        <v>20</v>
      </c>
      <c r="G21" s="44" t="str">
        <f aca="true" t="shared" si="2" ref="G21:G30">G9</f>
        <v>JC MEROIS</v>
      </c>
      <c r="H21" s="45">
        <v>0</v>
      </c>
      <c r="I21" s="46">
        <v>10</v>
      </c>
      <c r="J21" s="46"/>
      <c r="K21" s="46">
        <v>0</v>
      </c>
      <c r="L21" s="47"/>
      <c r="M21" s="45">
        <v>10</v>
      </c>
      <c r="N21" s="46"/>
      <c r="O21" s="121"/>
      <c r="P21" s="90"/>
      <c r="Q21" s="242">
        <f aca="true" t="shared" si="3" ref="Q21:Q30">SUM(H21:P21)</f>
        <v>20</v>
      </c>
      <c r="R21" s="243"/>
      <c r="S21" s="122"/>
      <c r="T21" s="226">
        <f aca="true" t="shared" si="4" ref="T21:T30">SUM(F21,Q21)</f>
        <v>40</v>
      </c>
      <c r="U21" s="227"/>
      <c r="V21" s="228" t="s">
        <v>163</v>
      </c>
      <c r="W21" s="229"/>
      <c r="X21" s="229"/>
      <c r="Y21" s="229"/>
      <c r="Z21" s="240"/>
      <c r="AD21" s="92"/>
      <c r="AE21" s="221" t="s">
        <v>65</v>
      </c>
      <c r="AF21" s="221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</row>
    <row r="22" spans="1:52" s="34" customFormat="1" ht="15.75" customHeight="1">
      <c r="A22" s="24" t="str">
        <f t="shared" si="0"/>
        <v>PDL</v>
      </c>
      <c r="B22" s="24">
        <f t="shared" si="0"/>
        <v>85</v>
      </c>
      <c r="C22" s="25">
        <v>2</v>
      </c>
      <c r="D22" s="42" t="str">
        <f t="shared" si="1"/>
        <v>MORTREAU Augustin</v>
      </c>
      <c r="E22" s="24" t="str">
        <f t="shared" si="1"/>
        <v>M</v>
      </c>
      <c r="F22" s="120">
        <v>20</v>
      </c>
      <c r="G22" s="44" t="str">
        <f t="shared" si="2"/>
        <v>AL JUDO CLUB MONTAIGU</v>
      </c>
      <c r="H22" s="50">
        <v>0</v>
      </c>
      <c r="I22" s="51">
        <v>10</v>
      </c>
      <c r="J22" s="51">
        <v>0</v>
      </c>
      <c r="K22" s="51">
        <v>10</v>
      </c>
      <c r="L22" s="52">
        <v>0</v>
      </c>
      <c r="M22" s="50"/>
      <c r="N22" s="51"/>
      <c r="O22" s="123"/>
      <c r="P22" s="93"/>
      <c r="Q22" s="234">
        <f t="shared" si="3"/>
        <v>20</v>
      </c>
      <c r="R22" s="235"/>
      <c r="S22" s="122"/>
      <c r="T22" s="226">
        <f t="shared" si="4"/>
        <v>40</v>
      </c>
      <c r="U22" s="227"/>
      <c r="V22" s="230"/>
      <c r="W22" s="231"/>
      <c r="X22" s="231"/>
      <c r="Y22" s="231"/>
      <c r="Z22" s="241"/>
      <c r="AD22" s="92"/>
      <c r="AE22" s="124" t="s">
        <v>66</v>
      </c>
      <c r="AF22" s="125" t="s">
        <v>67</v>
      </c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</row>
    <row r="23" spans="1:52" s="34" customFormat="1" ht="15.75" customHeight="1">
      <c r="A23" s="24" t="str">
        <f t="shared" si="0"/>
        <v>PDL</v>
      </c>
      <c r="B23" s="24">
        <f t="shared" si="0"/>
        <v>72</v>
      </c>
      <c r="C23" s="25">
        <v>3</v>
      </c>
      <c r="D23" s="42" t="str">
        <f t="shared" si="1"/>
        <v>BIGNON Maxence</v>
      </c>
      <c r="E23" s="24" t="str">
        <f t="shared" si="1"/>
        <v>M</v>
      </c>
      <c r="F23" s="120">
        <v>40</v>
      </c>
      <c r="G23" s="44" t="str">
        <f t="shared" si="2"/>
        <v>SPORTS LOISIRS SECTION JUDO</v>
      </c>
      <c r="H23" s="50">
        <v>10</v>
      </c>
      <c r="I23" s="51">
        <v>10</v>
      </c>
      <c r="J23" s="51">
        <v>10</v>
      </c>
      <c r="K23" s="51">
        <v>0</v>
      </c>
      <c r="L23" s="52">
        <v>0</v>
      </c>
      <c r="M23" s="50"/>
      <c r="N23" s="51"/>
      <c r="O23" s="123"/>
      <c r="P23" s="93"/>
      <c r="Q23" s="234">
        <f t="shared" si="3"/>
        <v>30</v>
      </c>
      <c r="R23" s="235"/>
      <c r="S23" s="122"/>
      <c r="T23" s="226">
        <f t="shared" si="4"/>
        <v>70</v>
      </c>
      <c r="U23" s="227"/>
      <c r="V23" s="127" t="s">
        <v>17</v>
      </c>
      <c r="W23" s="127" t="s">
        <v>96</v>
      </c>
      <c r="X23" s="127" t="s">
        <v>134</v>
      </c>
      <c r="Y23" s="127" t="s">
        <v>135</v>
      </c>
      <c r="Z23" s="127" t="s">
        <v>24</v>
      </c>
      <c r="AD23" s="92"/>
      <c r="AE23" s="238">
        <v>7</v>
      </c>
      <c r="AF23" s="239">
        <v>10</v>
      </c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</row>
    <row r="24" spans="1:52" s="34" customFormat="1" ht="15.75" customHeight="1" thickBot="1">
      <c r="A24" s="24" t="str">
        <f t="shared" si="0"/>
        <v>PDL</v>
      </c>
      <c r="B24" s="24">
        <f t="shared" si="0"/>
        <v>72</v>
      </c>
      <c r="C24" s="25">
        <v>4</v>
      </c>
      <c r="D24" s="55" t="str">
        <f t="shared" si="1"/>
        <v>MALLET Quentin</v>
      </c>
      <c r="E24" s="24" t="str">
        <f t="shared" si="1"/>
        <v>M</v>
      </c>
      <c r="F24" s="120">
        <v>95</v>
      </c>
      <c r="G24" s="44" t="str">
        <f t="shared" si="2"/>
        <v>SPORTS LOISIRS SECTION JUDO</v>
      </c>
      <c r="H24" s="50">
        <v>0</v>
      </c>
      <c r="I24" s="51">
        <v>10</v>
      </c>
      <c r="J24" s="51" t="s">
        <v>68</v>
      </c>
      <c r="K24" s="51"/>
      <c r="L24" s="52"/>
      <c r="M24" s="50"/>
      <c r="N24" s="51"/>
      <c r="O24" s="123"/>
      <c r="P24" s="93"/>
      <c r="Q24" s="234">
        <f t="shared" si="3"/>
        <v>10</v>
      </c>
      <c r="R24" s="235"/>
      <c r="S24" s="122">
        <v>4</v>
      </c>
      <c r="T24" s="226">
        <f t="shared" si="4"/>
        <v>105</v>
      </c>
      <c r="U24" s="227"/>
      <c r="V24" s="22" t="s">
        <v>19</v>
      </c>
      <c r="W24" s="22" t="s">
        <v>22</v>
      </c>
      <c r="X24" s="22" t="s">
        <v>16</v>
      </c>
      <c r="Y24" s="127" t="s">
        <v>26</v>
      </c>
      <c r="Z24" s="127" t="s">
        <v>23</v>
      </c>
      <c r="AD24" s="92"/>
      <c r="AE24" s="223"/>
      <c r="AF24" s="225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</row>
    <row r="25" spans="1:52" s="34" customFormat="1" ht="15.75" customHeight="1">
      <c r="A25" s="24" t="str">
        <f t="shared" si="0"/>
        <v>IDF</v>
      </c>
      <c r="B25" s="24">
        <f t="shared" si="0"/>
        <v>77</v>
      </c>
      <c r="C25" s="25">
        <v>5</v>
      </c>
      <c r="D25" s="42" t="str">
        <f t="shared" si="1"/>
        <v>FAURE Maxime</v>
      </c>
      <c r="E25" s="24" t="str">
        <f t="shared" si="1"/>
        <v>M</v>
      </c>
      <c r="F25" s="120">
        <v>30</v>
      </c>
      <c r="G25" s="44" t="str">
        <f t="shared" si="2"/>
        <v>JCCOUPVRAYMAGNYBAILLYBROUANNET</v>
      </c>
      <c r="H25" s="50">
        <v>10</v>
      </c>
      <c r="I25" s="51">
        <v>0</v>
      </c>
      <c r="J25" s="51">
        <v>10</v>
      </c>
      <c r="K25" s="51"/>
      <c r="L25" s="52"/>
      <c r="M25" s="50">
        <v>10</v>
      </c>
      <c r="N25" s="51">
        <v>10</v>
      </c>
      <c r="O25" s="123"/>
      <c r="P25" s="93"/>
      <c r="Q25" s="234">
        <f t="shared" si="3"/>
        <v>40</v>
      </c>
      <c r="R25" s="235"/>
      <c r="S25" s="122">
        <v>4</v>
      </c>
      <c r="T25" s="226">
        <f t="shared" si="4"/>
        <v>70</v>
      </c>
      <c r="U25" s="227"/>
      <c r="V25" s="127" t="s">
        <v>136</v>
      </c>
      <c r="W25" s="127" t="s">
        <v>137</v>
      </c>
      <c r="X25" s="22" t="s">
        <v>98</v>
      </c>
      <c r="Y25" s="127" t="s">
        <v>138</v>
      </c>
      <c r="Z25" s="127" t="s">
        <v>139</v>
      </c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</row>
    <row r="26" spans="1:52" s="34" customFormat="1" ht="15.75" customHeight="1">
      <c r="A26" s="24" t="str">
        <f t="shared" si="0"/>
        <v>NOR</v>
      </c>
      <c r="B26" s="24">
        <f t="shared" si="0"/>
        <v>14</v>
      </c>
      <c r="C26" s="25">
        <v>6</v>
      </c>
      <c r="D26" s="42" t="str">
        <f t="shared" si="1"/>
        <v>LAPIERRE Paul</v>
      </c>
      <c r="E26" s="24" t="str">
        <f t="shared" si="1"/>
        <v>M</v>
      </c>
      <c r="F26" s="120">
        <v>60</v>
      </c>
      <c r="G26" s="44" t="str">
        <f t="shared" si="2"/>
        <v>ETOILE SP.LIVAROTAISE</v>
      </c>
      <c r="H26" s="50">
        <v>0</v>
      </c>
      <c r="I26" s="51">
        <v>0</v>
      </c>
      <c r="J26" s="51">
        <v>10</v>
      </c>
      <c r="K26" s="51">
        <v>0</v>
      </c>
      <c r="L26" s="52">
        <v>0</v>
      </c>
      <c r="M26" s="50"/>
      <c r="N26" s="51"/>
      <c r="O26" s="123"/>
      <c r="P26" s="93"/>
      <c r="Q26" s="234">
        <f t="shared" si="3"/>
        <v>10</v>
      </c>
      <c r="R26" s="235"/>
      <c r="S26" s="122">
        <v>4</v>
      </c>
      <c r="T26" s="226">
        <f t="shared" si="4"/>
        <v>70</v>
      </c>
      <c r="U26" s="227"/>
      <c r="V26" s="127" t="s">
        <v>92</v>
      </c>
      <c r="W26" s="127">
        <v>6</v>
      </c>
      <c r="X26" s="127" t="s">
        <v>89</v>
      </c>
      <c r="Y26" s="127" t="s">
        <v>99</v>
      </c>
      <c r="Z26" s="127" t="s">
        <v>140</v>
      </c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</row>
    <row r="27" spans="1:52" s="34" customFormat="1" ht="15.75" customHeight="1">
      <c r="A27" s="24" t="str">
        <f t="shared" si="0"/>
        <v>PDL</v>
      </c>
      <c r="B27" s="24">
        <f t="shared" si="0"/>
        <v>49</v>
      </c>
      <c r="C27" s="25">
        <v>7</v>
      </c>
      <c r="D27" s="42" t="str">
        <f t="shared" si="1"/>
        <v>BERTONNEAU Ugo</v>
      </c>
      <c r="E27" s="24" t="str">
        <f t="shared" si="1"/>
        <v>M</v>
      </c>
      <c r="F27" s="120">
        <v>60</v>
      </c>
      <c r="G27" s="44" t="str">
        <f t="shared" si="2"/>
        <v>J.C. DU BASSIN SAUMUROIS</v>
      </c>
      <c r="H27" s="50">
        <v>0</v>
      </c>
      <c r="I27" s="51">
        <v>0</v>
      </c>
      <c r="J27" s="51">
        <v>0</v>
      </c>
      <c r="K27" s="51">
        <v>10</v>
      </c>
      <c r="L27" s="52"/>
      <c r="M27" s="99"/>
      <c r="N27" s="134"/>
      <c r="O27" s="135"/>
      <c r="P27" s="100"/>
      <c r="Q27" s="234">
        <f t="shared" si="3"/>
        <v>10</v>
      </c>
      <c r="R27" s="235"/>
      <c r="S27" s="122"/>
      <c r="T27" s="226">
        <f t="shared" si="4"/>
        <v>70</v>
      </c>
      <c r="U27" s="227"/>
      <c r="V27" s="75"/>
      <c r="W27" s="75"/>
      <c r="X27" s="75"/>
      <c r="Y27" s="75"/>
      <c r="Z27" s="75"/>
      <c r="AA27" s="75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</row>
    <row r="28" spans="1:52" s="34" customFormat="1" ht="15.75" customHeight="1">
      <c r="A28" s="24" t="str">
        <f t="shared" si="0"/>
        <v>PDL</v>
      </c>
      <c r="B28" s="24">
        <f t="shared" si="0"/>
        <v>49</v>
      </c>
      <c r="C28" s="25">
        <v>8</v>
      </c>
      <c r="D28" s="42" t="str">
        <f t="shared" si="1"/>
        <v>RAILLARD Julien</v>
      </c>
      <c r="E28" s="24" t="str">
        <f t="shared" si="1"/>
        <v>M</v>
      </c>
      <c r="F28" s="120">
        <v>0</v>
      </c>
      <c r="G28" s="44" t="str">
        <f t="shared" si="2"/>
        <v>LA BECONNAISE JUDO</v>
      </c>
      <c r="H28" s="50">
        <v>10</v>
      </c>
      <c r="I28" s="51">
        <v>0</v>
      </c>
      <c r="J28" s="51">
        <v>0</v>
      </c>
      <c r="K28" s="51">
        <v>10</v>
      </c>
      <c r="L28" s="52"/>
      <c r="M28" s="50"/>
      <c r="N28" s="51"/>
      <c r="O28" s="123"/>
      <c r="P28" s="93"/>
      <c r="Q28" s="234">
        <f t="shared" si="3"/>
        <v>20</v>
      </c>
      <c r="R28" s="235"/>
      <c r="S28" s="122"/>
      <c r="T28" s="226">
        <f t="shared" si="4"/>
        <v>20</v>
      </c>
      <c r="U28" s="22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</row>
    <row r="29" spans="1:52" s="34" customFormat="1" ht="15.75" customHeight="1">
      <c r="A29" s="24" t="str">
        <f t="shared" si="0"/>
        <v>TBO</v>
      </c>
      <c r="B29" s="24">
        <f t="shared" si="0"/>
        <v>37</v>
      </c>
      <c r="C29" s="25">
        <v>9</v>
      </c>
      <c r="D29" s="42" t="str">
        <f t="shared" si="1"/>
        <v>DUFRESNE Antoine</v>
      </c>
      <c r="E29" s="24" t="str">
        <f t="shared" si="1"/>
        <v>M</v>
      </c>
      <c r="F29" s="120">
        <v>94</v>
      </c>
      <c r="G29" s="44" t="str">
        <f t="shared" si="2"/>
        <v>JUDO CLUB DE SAVONNIERES</v>
      </c>
      <c r="H29" s="50">
        <v>0</v>
      </c>
      <c r="I29" s="51">
        <v>10</v>
      </c>
      <c r="J29" s="51"/>
      <c r="K29" s="51"/>
      <c r="L29" s="52"/>
      <c r="M29" s="50"/>
      <c r="N29" s="51"/>
      <c r="O29" s="123"/>
      <c r="P29" s="93"/>
      <c r="Q29" s="234">
        <f t="shared" si="3"/>
        <v>10</v>
      </c>
      <c r="R29" s="235"/>
      <c r="S29" s="122"/>
      <c r="T29" s="226">
        <f t="shared" si="4"/>
        <v>104</v>
      </c>
      <c r="U29" s="22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</row>
    <row r="30" spans="1:52" s="34" customFormat="1" ht="15.75" customHeight="1" thickBot="1">
      <c r="A30" s="24" t="str">
        <f t="shared" si="0"/>
        <v>PDL</v>
      </c>
      <c r="B30" s="24">
        <f t="shared" si="0"/>
        <v>49</v>
      </c>
      <c r="C30" s="25">
        <v>10</v>
      </c>
      <c r="D30" s="42" t="str">
        <f t="shared" si="1"/>
        <v>MARTEAU Pascal</v>
      </c>
      <c r="E30" s="24" t="str">
        <f t="shared" si="1"/>
        <v>M</v>
      </c>
      <c r="F30" s="120">
        <v>80</v>
      </c>
      <c r="G30" s="44" t="str">
        <f t="shared" si="2"/>
        <v>CS ALLONNAIS</v>
      </c>
      <c r="H30" s="56">
        <v>0</v>
      </c>
      <c r="I30" s="57">
        <v>10</v>
      </c>
      <c r="J30" s="57">
        <v>10</v>
      </c>
      <c r="K30" s="57"/>
      <c r="L30" s="58"/>
      <c r="M30" s="56"/>
      <c r="N30" s="57"/>
      <c r="O30" s="136"/>
      <c r="P30" s="101"/>
      <c r="Q30" s="236">
        <f t="shared" si="3"/>
        <v>20</v>
      </c>
      <c r="R30" s="237"/>
      <c r="S30" s="122"/>
      <c r="T30" s="226">
        <f t="shared" si="4"/>
        <v>100</v>
      </c>
      <c r="U30" s="22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</row>
    <row r="31" spans="1:52" s="34" customFormat="1" ht="11.25">
      <c r="A31" s="87"/>
      <c r="B31" s="87"/>
      <c r="D31" s="59"/>
      <c r="E31" s="59"/>
      <c r="F31" s="59"/>
      <c r="G31" s="59"/>
      <c r="H31" s="59"/>
      <c r="I31" s="59"/>
      <c r="J31" s="59"/>
      <c r="K31" s="59"/>
      <c r="L31" s="59"/>
      <c r="N31" s="61" t="s">
        <v>69</v>
      </c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</row>
    <row r="32" spans="1:52" s="34" customFormat="1" ht="11.25" hidden="1">
      <c r="A32" s="87"/>
      <c r="B32" s="87"/>
      <c r="C32" s="31">
        <f>COUNT(H21:P30)/2</f>
        <v>19.5</v>
      </c>
      <c r="D32" s="31"/>
      <c r="F32" s="87"/>
      <c r="G32" s="103" t="s">
        <v>70</v>
      </c>
      <c r="H32" s="63">
        <v>1</v>
      </c>
      <c r="I32" s="63"/>
      <c r="J32" s="63">
        <v>4.5</v>
      </c>
      <c r="K32" s="63">
        <v>5.5</v>
      </c>
      <c r="L32" s="63">
        <v>6.5</v>
      </c>
      <c r="M32" s="63"/>
      <c r="N32" s="63">
        <v>10</v>
      </c>
      <c r="O32" s="63">
        <v>11</v>
      </c>
      <c r="P32" s="63">
        <v>12</v>
      </c>
      <c r="Q32" s="63">
        <v>13</v>
      </c>
      <c r="R32" s="63"/>
      <c r="S32" s="63">
        <v>15</v>
      </c>
      <c r="T32" s="63"/>
      <c r="U32" s="63"/>
      <c r="V32" s="63"/>
      <c r="W32" s="63">
        <v>17</v>
      </c>
      <c r="X32" s="63"/>
      <c r="Y32" s="63">
        <v>17</v>
      </c>
      <c r="Z32" s="63">
        <v>18</v>
      </c>
      <c r="AA32" s="63"/>
      <c r="AB32" s="63">
        <v>21</v>
      </c>
      <c r="AC32" s="63">
        <v>22</v>
      </c>
      <c r="AD32" s="63"/>
      <c r="AE32" s="63"/>
      <c r="AF32" s="63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</row>
    <row r="33" spans="1:52" s="34" customFormat="1" ht="11.25" hidden="1">
      <c r="A33" s="87"/>
      <c r="B33" s="87"/>
      <c r="F33" s="87"/>
      <c r="G33" s="62" t="s">
        <v>71</v>
      </c>
      <c r="H33" s="63">
        <v>1</v>
      </c>
      <c r="I33" s="63"/>
      <c r="J33" s="63">
        <v>1</v>
      </c>
      <c r="K33" s="63">
        <v>1</v>
      </c>
      <c r="L33" s="63">
        <v>1</v>
      </c>
      <c r="M33" s="63"/>
      <c r="N33" s="63">
        <v>2</v>
      </c>
      <c r="O33" s="63">
        <v>2</v>
      </c>
      <c r="P33" s="63">
        <v>2</v>
      </c>
      <c r="Q33" s="63">
        <v>2</v>
      </c>
      <c r="R33" s="63"/>
      <c r="S33" s="63">
        <v>3</v>
      </c>
      <c r="T33" s="63"/>
      <c r="U33" s="63"/>
      <c r="V33" s="63"/>
      <c r="W33" s="63">
        <v>3</v>
      </c>
      <c r="X33" s="63"/>
      <c r="Y33" s="63">
        <v>4</v>
      </c>
      <c r="Z33" s="63">
        <v>4</v>
      </c>
      <c r="AA33" s="63"/>
      <c r="AB33" s="63">
        <v>5</v>
      </c>
      <c r="AC33" s="63">
        <v>5</v>
      </c>
      <c r="AD33" s="63"/>
      <c r="AE33" s="63"/>
      <c r="AF33" s="63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</row>
    <row r="34" spans="1:52" s="34" customFormat="1" ht="11.25" hidden="1">
      <c r="A34" s="87"/>
      <c r="B34" s="87"/>
      <c r="C34" s="31"/>
      <c r="F34" s="87"/>
      <c r="G34" s="62" t="s">
        <v>72</v>
      </c>
      <c r="H34" s="63">
        <v>1</v>
      </c>
      <c r="I34" s="63"/>
      <c r="J34" s="63">
        <v>1</v>
      </c>
      <c r="K34" s="63">
        <v>1</v>
      </c>
      <c r="L34" s="63">
        <v>2</v>
      </c>
      <c r="M34" s="63"/>
      <c r="N34" s="63">
        <v>2</v>
      </c>
      <c r="O34" s="63">
        <v>2</v>
      </c>
      <c r="P34" s="63">
        <v>2</v>
      </c>
      <c r="Q34" s="63">
        <v>2</v>
      </c>
      <c r="R34" s="63"/>
      <c r="S34" s="63">
        <v>3</v>
      </c>
      <c r="T34" s="63"/>
      <c r="U34" s="63"/>
      <c r="V34" s="63"/>
      <c r="W34" s="63">
        <v>3</v>
      </c>
      <c r="X34" s="63"/>
      <c r="Y34" s="63">
        <v>3</v>
      </c>
      <c r="Z34" s="63">
        <v>4</v>
      </c>
      <c r="AA34" s="63"/>
      <c r="AB34" s="63">
        <v>3</v>
      </c>
      <c r="AC34" s="63">
        <v>3</v>
      </c>
      <c r="AD34" s="63"/>
      <c r="AE34" s="63"/>
      <c r="AF34" s="63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</row>
  </sheetData>
  <sheetProtection formatCells="0" formatColumns="0"/>
  <mergeCells count="32"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Q21:R21"/>
    <mergeCell ref="Q22:R22"/>
    <mergeCell ref="Q26:R26"/>
    <mergeCell ref="Q25:R25"/>
    <mergeCell ref="AE23:AE24"/>
    <mergeCell ref="AF23:AF24"/>
    <mergeCell ref="V21:Z22"/>
    <mergeCell ref="T29:U29"/>
    <mergeCell ref="AE21:AF21"/>
    <mergeCell ref="T30:U30"/>
    <mergeCell ref="T20:U20"/>
    <mergeCell ref="T21:U21"/>
    <mergeCell ref="T22:U22"/>
    <mergeCell ref="T23:U23"/>
    <mergeCell ref="T24:U24"/>
    <mergeCell ref="T25:U25"/>
    <mergeCell ref="T26:U26"/>
    <mergeCell ref="T27:U27"/>
    <mergeCell ref="Q27:R27"/>
    <mergeCell ref="Q28:R28"/>
    <mergeCell ref="Q29:R29"/>
    <mergeCell ref="Q30:R30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">
    <tabColor indexed="12"/>
    <pageSetUpPr fitToPage="1"/>
  </sheetPr>
  <dimension ref="A1:V26"/>
  <sheetViews>
    <sheetView zoomScale="90" zoomScaleNormal="90" workbookViewId="0" topLeftCell="C8">
      <pane xSplit="5" ySplit="1" topLeftCell="H13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I27" sqref="I27:S34"/>
    </sheetView>
  </sheetViews>
  <sheetFormatPr defaultColWidth="11.421875" defaultRowHeight="12.75"/>
  <cols>
    <col min="1" max="1" width="6.140625" style="144" customWidth="1"/>
    <col min="2" max="2" width="5.140625" style="144" customWidth="1"/>
    <col min="3" max="3" width="4.421875" style="147" bestFit="1" customWidth="1"/>
    <col min="4" max="4" width="24.421875" style="144" customWidth="1"/>
    <col min="5" max="5" width="4.8515625" style="144" customWidth="1"/>
    <col min="6" max="6" width="7.7109375" style="146" customWidth="1"/>
    <col min="7" max="7" width="33.8515625" style="144" customWidth="1"/>
    <col min="8" max="22" width="5.28125" style="144" customWidth="1"/>
    <col min="23" max="24" width="5.7109375" style="144" customWidth="1"/>
    <col min="25" max="16384" width="11.421875" style="144" customWidth="1"/>
  </cols>
  <sheetData>
    <row r="1" spans="3:18" ht="12" thickBot="1">
      <c r="C1" s="145">
        <v>6</v>
      </c>
      <c r="P1" s="251" t="s">
        <v>0</v>
      </c>
      <c r="Q1" s="251"/>
      <c r="R1" s="251"/>
    </row>
    <row r="2" spans="6:22" ht="16.5" customHeight="1" thickBot="1">
      <c r="F2" s="148" t="s">
        <v>1</v>
      </c>
      <c r="G2" s="149" t="s">
        <v>269</v>
      </c>
      <c r="J2" s="150" t="s">
        <v>3</v>
      </c>
      <c r="K2" s="260">
        <f ca="1">TODAY()</f>
        <v>41071</v>
      </c>
      <c r="L2" s="260"/>
      <c r="M2" s="260"/>
      <c r="N2" s="260"/>
      <c r="P2" s="261"/>
      <c r="Q2" s="261"/>
      <c r="R2" s="253"/>
      <c r="S2" s="152"/>
      <c r="T2" s="152"/>
      <c r="U2" s="153"/>
      <c r="V2" s="152"/>
    </row>
    <row r="3" spans="16:22" ht="13.5" customHeight="1" thickBot="1">
      <c r="P3" s="262"/>
      <c r="Q3" s="262"/>
      <c r="R3" s="254"/>
      <c r="S3" s="152"/>
      <c r="T3" s="152"/>
      <c r="U3" s="152"/>
      <c r="V3" s="152"/>
    </row>
    <row r="4" spans="6:10" ht="11.25">
      <c r="F4" s="154"/>
      <c r="G4" s="257"/>
      <c r="J4" s="144" t="s">
        <v>4</v>
      </c>
    </row>
    <row r="5" spans="6:10" ht="11.25">
      <c r="F5" s="154" t="s">
        <v>5</v>
      </c>
      <c r="G5" s="258"/>
      <c r="J5" s="150" t="s">
        <v>6</v>
      </c>
    </row>
    <row r="6" spans="7:21" ht="11.25">
      <c r="G6" s="259"/>
      <c r="H6" s="150"/>
      <c r="I6" s="150"/>
      <c r="J6" s="150"/>
      <c r="K6" s="150"/>
      <c r="U6" s="151"/>
    </row>
    <row r="7" ht="12" thickBot="1"/>
    <row r="8" spans="1:22" s="162" customFormat="1" ht="20.25" customHeight="1" thickBot="1" thickTop="1">
      <c r="A8" s="155" t="s">
        <v>7</v>
      </c>
      <c r="B8" s="155" t="s">
        <v>8</v>
      </c>
      <c r="C8" s="157" t="s">
        <v>9</v>
      </c>
      <c r="D8" s="157" t="s">
        <v>10</v>
      </c>
      <c r="E8" s="158" t="s">
        <v>11</v>
      </c>
      <c r="F8" s="157" t="s">
        <v>12</v>
      </c>
      <c r="G8" s="157" t="s">
        <v>13</v>
      </c>
      <c r="H8" s="159" t="s">
        <v>17</v>
      </c>
      <c r="I8" s="160" t="s">
        <v>98</v>
      </c>
      <c r="J8" s="160" t="s">
        <v>26</v>
      </c>
      <c r="K8" s="160" t="s">
        <v>25</v>
      </c>
      <c r="L8" s="160" t="s">
        <v>18</v>
      </c>
      <c r="M8" s="160" t="s">
        <v>95</v>
      </c>
      <c r="N8" s="160" t="s">
        <v>21</v>
      </c>
      <c r="O8" s="160" t="s">
        <v>14</v>
      </c>
      <c r="P8" s="160" t="s">
        <v>19</v>
      </c>
      <c r="Q8" s="160" t="s">
        <v>91</v>
      </c>
      <c r="R8" s="160" t="s">
        <v>28</v>
      </c>
      <c r="S8" s="160" t="s">
        <v>15</v>
      </c>
      <c r="T8" s="160" t="s">
        <v>22</v>
      </c>
      <c r="U8" s="161" t="s">
        <v>29</v>
      </c>
      <c r="V8" s="160" t="s">
        <v>24</v>
      </c>
    </row>
    <row r="9" spans="1:22" s="169" customFormat="1" ht="34.5" customHeight="1" thickTop="1">
      <c r="A9" s="163" t="s">
        <v>183</v>
      </c>
      <c r="B9" s="163">
        <v>77</v>
      </c>
      <c r="C9" s="164">
        <v>1</v>
      </c>
      <c r="D9" s="165" t="s">
        <v>270</v>
      </c>
      <c r="E9" s="163" t="s">
        <v>33</v>
      </c>
      <c r="F9" s="163">
        <v>70</v>
      </c>
      <c r="G9" s="166" t="s">
        <v>185</v>
      </c>
      <c r="H9" s="167" t="s">
        <v>52</v>
      </c>
      <c r="I9" s="168"/>
      <c r="J9" s="168"/>
      <c r="K9" s="167" t="s">
        <v>35</v>
      </c>
      <c r="L9" s="168"/>
      <c r="M9" s="168"/>
      <c r="N9" s="167" t="s">
        <v>37</v>
      </c>
      <c r="O9" s="168"/>
      <c r="P9" s="168"/>
      <c r="Q9" s="167" t="s">
        <v>52</v>
      </c>
      <c r="R9" s="168"/>
      <c r="S9" s="168"/>
      <c r="T9" s="168"/>
      <c r="U9" s="167"/>
      <c r="V9" s="168"/>
    </row>
    <row r="10" spans="1:22" s="169" customFormat="1" ht="34.5" customHeight="1">
      <c r="A10" s="163" t="s">
        <v>38</v>
      </c>
      <c r="B10" s="163">
        <v>44</v>
      </c>
      <c r="C10" s="164">
        <v>2</v>
      </c>
      <c r="D10" s="170" t="s">
        <v>271</v>
      </c>
      <c r="E10" s="163" t="s">
        <v>33</v>
      </c>
      <c r="F10" s="163">
        <v>72</v>
      </c>
      <c r="G10" s="166" t="s">
        <v>272</v>
      </c>
      <c r="H10" s="167" t="s">
        <v>36</v>
      </c>
      <c r="I10" s="168"/>
      <c r="J10" s="168"/>
      <c r="K10" s="168"/>
      <c r="L10" s="168"/>
      <c r="M10" s="167" t="s">
        <v>37</v>
      </c>
      <c r="N10" s="168"/>
      <c r="O10" s="167" t="s">
        <v>47</v>
      </c>
      <c r="P10" s="168"/>
      <c r="Q10" s="168"/>
      <c r="R10" s="167" t="s">
        <v>37</v>
      </c>
      <c r="S10" s="168"/>
      <c r="T10" s="168"/>
      <c r="U10" s="168"/>
      <c r="V10" s="167" t="s">
        <v>46</v>
      </c>
    </row>
    <row r="11" spans="1:22" s="169" customFormat="1" ht="34.5" customHeight="1">
      <c r="A11" s="163" t="s">
        <v>38</v>
      </c>
      <c r="B11" s="163">
        <v>53</v>
      </c>
      <c r="C11" s="164">
        <v>3</v>
      </c>
      <c r="D11" s="170" t="s">
        <v>273</v>
      </c>
      <c r="E11" s="163" t="s">
        <v>33</v>
      </c>
      <c r="F11" s="163">
        <v>72</v>
      </c>
      <c r="G11" s="166" t="s">
        <v>144</v>
      </c>
      <c r="H11" s="168"/>
      <c r="I11" s="167" t="s">
        <v>36</v>
      </c>
      <c r="J11" s="168"/>
      <c r="K11" s="168"/>
      <c r="L11" s="167" t="s">
        <v>36</v>
      </c>
      <c r="M11" s="168"/>
      <c r="N11" s="167" t="s">
        <v>36</v>
      </c>
      <c r="O11" s="168"/>
      <c r="P11" s="168"/>
      <c r="Q11" s="168"/>
      <c r="R11" s="168"/>
      <c r="S11" s="167" t="s">
        <v>36</v>
      </c>
      <c r="T11" s="168"/>
      <c r="U11" s="168"/>
      <c r="V11" s="167" t="s">
        <v>35</v>
      </c>
    </row>
    <row r="12" spans="1:22" s="169" customFormat="1" ht="34.5" customHeight="1">
      <c r="A12" s="163" t="s">
        <v>38</v>
      </c>
      <c r="B12" s="163">
        <v>85</v>
      </c>
      <c r="C12" s="164">
        <v>4</v>
      </c>
      <c r="D12" s="170" t="s">
        <v>274</v>
      </c>
      <c r="E12" s="163" t="s">
        <v>33</v>
      </c>
      <c r="F12" s="163">
        <v>73</v>
      </c>
      <c r="G12" s="166" t="s">
        <v>177</v>
      </c>
      <c r="H12" s="168"/>
      <c r="I12" s="167" t="s">
        <v>36</v>
      </c>
      <c r="J12" s="168"/>
      <c r="K12" s="167" t="s">
        <v>275</v>
      </c>
      <c r="L12" s="168"/>
      <c r="M12" s="168"/>
      <c r="N12" s="168"/>
      <c r="O12" s="168"/>
      <c r="P12" s="167" t="s">
        <v>275</v>
      </c>
      <c r="Q12" s="168"/>
      <c r="R12" s="167" t="s">
        <v>36</v>
      </c>
      <c r="S12" s="168"/>
      <c r="T12" s="167" t="s">
        <v>37</v>
      </c>
      <c r="U12" s="168"/>
      <c r="V12" s="168"/>
    </row>
    <row r="13" spans="1:22" s="169" customFormat="1" ht="34.5" customHeight="1">
      <c r="A13" s="163" t="s">
        <v>183</v>
      </c>
      <c r="B13" s="163">
        <v>77</v>
      </c>
      <c r="C13" s="164">
        <v>5</v>
      </c>
      <c r="D13" s="170" t="s">
        <v>276</v>
      </c>
      <c r="E13" s="163" t="s">
        <v>33</v>
      </c>
      <c r="F13" s="163">
        <v>73</v>
      </c>
      <c r="G13" s="166" t="s">
        <v>185</v>
      </c>
      <c r="H13" s="168"/>
      <c r="I13" s="168"/>
      <c r="J13" s="167" t="s">
        <v>37</v>
      </c>
      <c r="K13" s="168"/>
      <c r="L13" s="168"/>
      <c r="M13" s="167" t="s">
        <v>36</v>
      </c>
      <c r="N13" s="168"/>
      <c r="O13" s="168"/>
      <c r="P13" s="167" t="s">
        <v>219</v>
      </c>
      <c r="Q13" s="168"/>
      <c r="R13" s="168"/>
      <c r="S13" s="167" t="s">
        <v>37</v>
      </c>
      <c r="T13" s="168"/>
      <c r="U13" s="167"/>
      <c r="V13" s="168"/>
    </row>
    <row r="14" spans="1:22" s="169" customFormat="1" ht="34.5" customHeight="1">
      <c r="A14" s="163" t="s">
        <v>41</v>
      </c>
      <c r="B14" s="163">
        <v>35</v>
      </c>
      <c r="C14" s="164">
        <v>6</v>
      </c>
      <c r="D14" s="170" t="s">
        <v>277</v>
      </c>
      <c r="E14" s="163" t="s">
        <v>33</v>
      </c>
      <c r="F14" s="163">
        <v>73</v>
      </c>
      <c r="G14" s="166" t="s">
        <v>278</v>
      </c>
      <c r="H14" s="168"/>
      <c r="I14" s="168"/>
      <c r="J14" s="167" t="s">
        <v>36</v>
      </c>
      <c r="K14" s="168"/>
      <c r="L14" s="167" t="s">
        <v>37</v>
      </c>
      <c r="M14" s="168"/>
      <c r="N14" s="168"/>
      <c r="O14" s="167" t="s">
        <v>36</v>
      </c>
      <c r="P14" s="168"/>
      <c r="Q14" s="167" t="s">
        <v>80</v>
      </c>
      <c r="R14" s="168"/>
      <c r="S14" s="168"/>
      <c r="T14" s="167" t="s">
        <v>219</v>
      </c>
      <c r="U14" s="168"/>
      <c r="V14" s="168"/>
    </row>
    <row r="15" spans="3:16" s="169" customFormat="1" ht="24" customHeight="1" thickBot="1">
      <c r="C15" s="171"/>
      <c r="D15" s="172"/>
      <c r="E15" s="173"/>
      <c r="F15" s="173"/>
      <c r="G15" s="172"/>
      <c r="M15" s="252"/>
      <c r="N15" s="252"/>
      <c r="O15" s="252"/>
      <c r="P15" s="252"/>
    </row>
    <row r="16" spans="1:21" s="169" customFormat="1" ht="24" customHeight="1" thickBot="1">
      <c r="A16" s="155" t="s">
        <v>7</v>
      </c>
      <c r="B16" s="155" t="s">
        <v>8</v>
      </c>
      <c r="C16" s="157" t="s">
        <v>9</v>
      </c>
      <c r="D16" s="157" t="s">
        <v>10</v>
      </c>
      <c r="E16" s="158" t="s">
        <v>11</v>
      </c>
      <c r="F16" s="174" t="s">
        <v>56</v>
      </c>
      <c r="G16" s="175" t="s">
        <v>13</v>
      </c>
      <c r="H16" s="176" t="s">
        <v>57</v>
      </c>
      <c r="I16" s="177" t="s">
        <v>58</v>
      </c>
      <c r="J16" s="177" t="s">
        <v>59</v>
      </c>
      <c r="K16" s="177" t="s">
        <v>60</v>
      </c>
      <c r="L16" s="178" t="s">
        <v>61</v>
      </c>
      <c r="M16" s="255" t="s">
        <v>62</v>
      </c>
      <c r="N16" s="256"/>
      <c r="O16" s="179" t="s">
        <v>63</v>
      </c>
      <c r="P16" s="248" t="s">
        <v>64</v>
      </c>
      <c r="Q16" s="249"/>
      <c r="S16" s="180"/>
      <c r="T16" s="250" t="s">
        <v>65</v>
      </c>
      <c r="U16" s="250"/>
    </row>
    <row r="17" spans="1:21" s="169" customFormat="1" ht="27" customHeight="1" thickBot="1">
      <c r="A17" s="163" t="str">
        <f aca="true" t="shared" si="0" ref="A17:B22">A9</f>
        <v>IDF</v>
      </c>
      <c r="B17" s="163">
        <f t="shared" si="0"/>
        <v>77</v>
      </c>
      <c r="C17" s="164">
        <v>1</v>
      </c>
      <c r="D17" s="181" t="str">
        <f aca="true" t="shared" si="1" ref="D17:E22">D9</f>
        <v>MENARD Fabian</v>
      </c>
      <c r="E17" s="163" t="str">
        <f t="shared" si="1"/>
        <v>M</v>
      </c>
      <c r="F17" s="182">
        <v>70</v>
      </c>
      <c r="G17" s="183" t="str">
        <f aca="true" t="shared" si="2" ref="G17:G22">G9</f>
        <v>JCCOUPVRAYMAGNYBAILLYBROUANNET</v>
      </c>
      <c r="H17" s="184">
        <v>10</v>
      </c>
      <c r="I17" s="185">
        <v>7</v>
      </c>
      <c r="J17" s="185">
        <v>10</v>
      </c>
      <c r="K17" s="185">
        <v>10</v>
      </c>
      <c r="L17" s="186" t="s">
        <v>68</v>
      </c>
      <c r="M17" s="265">
        <f aca="true" t="shared" si="3" ref="M17:M22">SUM(H17:L17)</f>
        <v>37</v>
      </c>
      <c r="N17" s="266"/>
      <c r="O17" s="179"/>
      <c r="P17" s="248">
        <f aca="true" t="shared" si="4" ref="P17:P22">SUM(F17,M17)</f>
        <v>107</v>
      </c>
      <c r="Q17" s="249"/>
      <c r="T17" s="176" t="s">
        <v>66</v>
      </c>
      <c r="U17" s="178" t="s">
        <v>67</v>
      </c>
    </row>
    <row r="18" spans="1:21" ht="27" customHeight="1" thickBot="1">
      <c r="A18" s="163" t="str">
        <f t="shared" si="0"/>
        <v>PDL</v>
      </c>
      <c r="B18" s="163">
        <f t="shared" si="0"/>
        <v>44</v>
      </c>
      <c r="C18" s="164">
        <v>2</v>
      </c>
      <c r="D18" s="187" t="str">
        <f t="shared" si="1"/>
        <v>BARDY Olivier</v>
      </c>
      <c r="E18" s="163" t="str">
        <f t="shared" si="1"/>
        <v>M</v>
      </c>
      <c r="F18" s="182">
        <v>10</v>
      </c>
      <c r="G18" s="183" t="str">
        <f t="shared" si="2"/>
        <v>STE LUCE JUDO-JUJITSU</v>
      </c>
      <c r="H18" s="188">
        <v>0</v>
      </c>
      <c r="I18" s="189">
        <v>10</v>
      </c>
      <c r="J18" s="189">
        <v>10</v>
      </c>
      <c r="K18" s="189">
        <v>10</v>
      </c>
      <c r="L18" s="190">
        <v>0</v>
      </c>
      <c r="M18" s="246">
        <f t="shared" si="3"/>
        <v>30</v>
      </c>
      <c r="N18" s="247"/>
      <c r="O18" s="179"/>
      <c r="P18" s="248">
        <f t="shared" si="4"/>
        <v>40</v>
      </c>
      <c r="Q18" s="249"/>
      <c r="T18" s="191">
        <v>7</v>
      </c>
      <c r="U18" s="192">
        <v>10</v>
      </c>
    </row>
    <row r="19" spans="1:17" ht="27" customHeight="1">
      <c r="A19" s="163" t="str">
        <f t="shared" si="0"/>
        <v>PDL</v>
      </c>
      <c r="B19" s="163">
        <f t="shared" si="0"/>
        <v>53</v>
      </c>
      <c r="C19" s="164">
        <v>3</v>
      </c>
      <c r="D19" s="193" t="str">
        <f t="shared" si="1"/>
        <v>TOMMASINI Romain</v>
      </c>
      <c r="E19" s="163" t="str">
        <f t="shared" si="1"/>
        <v>M</v>
      </c>
      <c r="F19" s="182">
        <v>0</v>
      </c>
      <c r="G19" s="183" t="str">
        <f t="shared" si="2"/>
        <v>DOJO CASTROGONTERIEN</v>
      </c>
      <c r="H19" s="188">
        <v>0</v>
      </c>
      <c r="I19" s="189">
        <v>0</v>
      </c>
      <c r="J19" s="189">
        <v>0</v>
      </c>
      <c r="K19" s="189">
        <v>0</v>
      </c>
      <c r="L19" s="190">
        <v>10</v>
      </c>
      <c r="M19" s="246">
        <f t="shared" si="3"/>
        <v>10</v>
      </c>
      <c r="N19" s="247"/>
      <c r="O19" s="179"/>
      <c r="P19" s="248">
        <f t="shared" si="4"/>
        <v>10</v>
      </c>
      <c r="Q19" s="249"/>
    </row>
    <row r="20" spans="1:17" ht="27" customHeight="1">
      <c r="A20" s="163" t="str">
        <f t="shared" si="0"/>
        <v>PDL</v>
      </c>
      <c r="B20" s="163">
        <f t="shared" si="0"/>
        <v>85</v>
      </c>
      <c r="C20" s="164">
        <v>4</v>
      </c>
      <c r="D20" s="193" t="str">
        <f t="shared" si="1"/>
        <v>ARNAUD Matthieu</v>
      </c>
      <c r="E20" s="163" t="str">
        <f t="shared" si="1"/>
        <v>M</v>
      </c>
      <c r="F20" s="182">
        <v>70</v>
      </c>
      <c r="G20" s="183" t="str">
        <f t="shared" si="2"/>
        <v>JUDO CLUB LES HERBIERS</v>
      </c>
      <c r="H20" s="188">
        <v>0</v>
      </c>
      <c r="I20" s="189">
        <v>0</v>
      </c>
      <c r="J20" s="189">
        <v>0</v>
      </c>
      <c r="K20" s="189">
        <v>0</v>
      </c>
      <c r="L20" s="190">
        <v>10</v>
      </c>
      <c r="M20" s="246">
        <f t="shared" si="3"/>
        <v>10</v>
      </c>
      <c r="N20" s="247"/>
      <c r="O20" s="179"/>
      <c r="P20" s="248">
        <f t="shared" si="4"/>
        <v>80</v>
      </c>
      <c r="Q20" s="249"/>
    </row>
    <row r="21" spans="1:17" ht="27" customHeight="1">
      <c r="A21" s="163" t="str">
        <f t="shared" si="0"/>
        <v>IDF</v>
      </c>
      <c r="B21" s="163">
        <f t="shared" si="0"/>
        <v>77</v>
      </c>
      <c r="C21" s="164">
        <v>5</v>
      </c>
      <c r="D21" s="193" t="str">
        <f t="shared" si="1"/>
        <v>DEMARCHE Quentin</v>
      </c>
      <c r="E21" s="163" t="str">
        <f t="shared" si="1"/>
        <v>M</v>
      </c>
      <c r="F21" s="182">
        <v>70</v>
      </c>
      <c r="G21" s="183" t="str">
        <f t="shared" si="2"/>
        <v>JCCOUPVRAYMAGNYBAILLYBROUANNET</v>
      </c>
      <c r="H21" s="188">
        <v>10</v>
      </c>
      <c r="I21" s="189">
        <v>0</v>
      </c>
      <c r="J21" s="189">
        <v>0</v>
      </c>
      <c r="K21" s="189">
        <v>10</v>
      </c>
      <c r="L21" s="190"/>
      <c r="M21" s="246">
        <f t="shared" si="3"/>
        <v>20</v>
      </c>
      <c r="N21" s="247"/>
      <c r="O21" s="179"/>
      <c r="P21" s="248">
        <f t="shared" si="4"/>
        <v>90</v>
      </c>
      <c r="Q21" s="249"/>
    </row>
    <row r="22" spans="1:17" ht="27" customHeight="1" thickBot="1">
      <c r="A22" s="163" t="str">
        <f t="shared" si="0"/>
        <v>BRE</v>
      </c>
      <c r="B22" s="163">
        <f t="shared" si="0"/>
        <v>35</v>
      </c>
      <c r="C22" s="164">
        <v>6</v>
      </c>
      <c r="D22" s="193" t="str">
        <f t="shared" si="1"/>
        <v>GRANGER Mathis</v>
      </c>
      <c r="E22" s="163" t="str">
        <f t="shared" si="1"/>
        <v>M</v>
      </c>
      <c r="F22" s="182">
        <v>50</v>
      </c>
      <c r="G22" s="183" t="str">
        <f t="shared" si="2"/>
        <v>DOJO GUERCHAIS</v>
      </c>
      <c r="H22" s="194">
        <v>0</v>
      </c>
      <c r="I22" s="195">
        <v>10</v>
      </c>
      <c r="J22" s="195">
        <v>0</v>
      </c>
      <c r="K22" s="195">
        <v>0</v>
      </c>
      <c r="L22" s="196">
        <v>0</v>
      </c>
      <c r="M22" s="263">
        <f t="shared" si="3"/>
        <v>10</v>
      </c>
      <c r="N22" s="264"/>
      <c r="O22" s="179"/>
      <c r="P22" s="248">
        <f t="shared" si="4"/>
        <v>60</v>
      </c>
      <c r="Q22" s="249"/>
    </row>
    <row r="23" spans="3:14" ht="11.25">
      <c r="C23" s="144"/>
      <c r="D23" s="197"/>
      <c r="E23" s="197"/>
      <c r="F23" s="197"/>
      <c r="G23" s="197"/>
      <c r="H23" s="197"/>
      <c r="I23" s="197"/>
      <c r="J23" s="197"/>
      <c r="K23" s="197"/>
      <c r="L23" s="197"/>
      <c r="N23" s="198" t="s">
        <v>69</v>
      </c>
    </row>
    <row r="24" spans="3:22" ht="11.25" hidden="1">
      <c r="C24" s="147">
        <f>COUNT(H17:L22)/2</f>
        <v>14</v>
      </c>
      <c r="G24" s="199" t="s">
        <v>70</v>
      </c>
      <c r="H24" s="200">
        <v>1</v>
      </c>
      <c r="I24" s="200">
        <v>2</v>
      </c>
      <c r="J24" s="200"/>
      <c r="K24" s="200">
        <v>4</v>
      </c>
      <c r="L24" s="200">
        <v>5</v>
      </c>
      <c r="M24" s="200"/>
      <c r="N24" s="200">
        <v>7</v>
      </c>
      <c r="O24" s="200">
        <v>8</v>
      </c>
      <c r="P24" s="200"/>
      <c r="Q24" s="200">
        <v>10</v>
      </c>
      <c r="R24" s="200">
        <v>11</v>
      </c>
      <c r="S24" s="200"/>
      <c r="T24" s="200">
        <v>13</v>
      </c>
      <c r="U24" s="200"/>
      <c r="V24" s="200">
        <v>14</v>
      </c>
    </row>
    <row r="25" spans="7:22" ht="11.25" hidden="1">
      <c r="G25" s="199" t="s">
        <v>71</v>
      </c>
      <c r="H25" s="200">
        <v>1</v>
      </c>
      <c r="I25" s="200">
        <v>1</v>
      </c>
      <c r="J25" s="200"/>
      <c r="K25" s="200">
        <v>2</v>
      </c>
      <c r="L25" s="200">
        <v>2</v>
      </c>
      <c r="M25" s="200"/>
      <c r="N25" s="200">
        <v>3</v>
      </c>
      <c r="O25" s="200">
        <v>3</v>
      </c>
      <c r="P25" s="200"/>
      <c r="Q25" s="200">
        <v>4</v>
      </c>
      <c r="R25" s="200">
        <v>4</v>
      </c>
      <c r="S25" s="200"/>
      <c r="T25" s="200">
        <v>5</v>
      </c>
      <c r="U25" s="200"/>
      <c r="V25" s="200">
        <v>5</v>
      </c>
    </row>
    <row r="26" spans="7:22" ht="11.25" hidden="1">
      <c r="G26" s="199" t="s">
        <v>72</v>
      </c>
      <c r="H26" s="200">
        <v>1</v>
      </c>
      <c r="I26" s="200">
        <v>1</v>
      </c>
      <c r="J26" s="200"/>
      <c r="K26" s="200">
        <v>2</v>
      </c>
      <c r="L26" s="200">
        <v>2</v>
      </c>
      <c r="M26" s="200"/>
      <c r="N26" s="200">
        <v>3</v>
      </c>
      <c r="O26" s="200">
        <v>3</v>
      </c>
      <c r="P26" s="200"/>
      <c r="Q26" s="200">
        <v>4</v>
      </c>
      <c r="R26" s="200"/>
      <c r="S26" s="200"/>
      <c r="T26" s="200">
        <v>5</v>
      </c>
      <c r="U26" s="200"/>
      <c r="V26" s="200">
        <v>5</v>
      </c>
    </row>
  </sheetData>
  <sheetProtection formatCells="0" formatColumns="0"/>
  <mergeCells count="22"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  <mergeCell ref="G4:G6"/>
    <mergeCell ref="K2:N2"/>
    <mergeCell ref="P2:P3"/>
    <mergeCell ref="Q2:Q3"/>
    <mergeCell ref="M21:N21"/>
    <mergeCell ref="P17:Q17"/>
    <mergeCell ref="T16:U16"/>
    <mergeCell ref="P1:R1"/>
    <mergeCell ref="M15:P15"/>
    <mergeCell ref="P16:Q16"/>
    <mergeCell ref="R2:R3"/>
    <mergeCell ref="M16:N16"/>
  </mergeCells>
  <conditionalFormatting sqref="P17:Q22">
    <cfRule type="cellIs" priority="1" dxfId="0" operator="greaterThanOrEqual" stopIfTrue="1">
      <formula>100</formula>
    </cfRule>
  </conditionalFormatting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4">
    <tabColor indexed="12"/>
    <pageSetUpPr fitToPage="1"/>
  </sheetPr>
  <dimension ref="A1:V34"/>
  <sheetViews>
    <sheetView zoomScale="90" zoomScaleNormal="90" workbookViewId="0" topLeftCell="C8">
      <pane xSplit="5" ySplit="1" topLeftCell="H9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V21" sqref="V21"/>
    </sheetView>
  </sheetViews>
  <sheetFormatPr defaultColWidth="11.421875" defaultRowHeight="12.75"/>
  <cols>
    <col min="1" max="1" width="6.140625" style="144" customWidth="1"/>
    <col min="2" max="2" width="5.140625" style="144" customWidth="1"/>
    <col min="3" max="3" width="4.421875" style="147" bestFit="1" customWidth="1"/>
    <col min="4" max="4" width="24.421875" style="144" customWidth="1"/>
    <col min="5" max="5" width="4.8515625" style="144" customWidth="1"/>
    <col min="6" max="6" width="7.7109375" style="146" customWidth="1"/>
    <col min="7" max="7" width="33.8515625" style="144" customWidth="1"/>
    <col min="8" max="22" width="5.28125" style="144" customWidth="1"/>
    <col min="23" max="24" width="5.7109375" style="144" customWidth="1"/>
    <col min="25" max="16384" width="11.421875" style="144" customWidth="1"/>
  </cols>
  <sheetData>
    <row r="1" spans="3:18" ht="12" thickBot="1">
      <c r="C1" s="145">
        <v>6</v>
      </c>
      <c r="P1" s="251" t="s">
        <v>0</v>
      </c>
      <c r="Q1" s="251"/>
      <c r="R1" s="251"/>
    </row>
    <row r="2" spans="6:22" ht="16.5" customHeight="1" thickBot="1">
      <c r="F2" s="148" t="s">
        <v>1</v>
      </c>
      <c r="G2" s="149" t="s">
        <v>279</v>
      </c>
      <c r="J2" s="150" t="s">
        <v>3</v>
      </c>
      <c r="K2" s="260">
        <f ca="1">TODAY()</f>
        <v>41071</v>
      </c>
      <c r="L2" s="260"/>
      <c r="M2" s="260"/>
      <c r="N2" s="260"/>
      <c r="P2" s="261"/>
      <c r="Q2" s="261"/>
      <c r="R2" s="253"/>
      <c r="S2" s="152"/>
      <c r="T2" s="152"/>
      <c r="U2" s="153"/>
      <c r="V2" s="152"/>
    </row>
    <row r="3" spans="16:22" ht="13.5" customHeight="1" thickBot="1">
      <c r="P3" s="262"/>
      <c r="Q3" s="262"/>
      <c r="R3" s="254"/>
      <c r="S3" s="152"/>
      <c r="T3" s="152"/>
      <c r="U3" s="152"/>
      <c r="V3" s="152"/>
    </row>
    <row r="4" spans="6:10" ht="11.25">
      <c r="F4" s="154"/>
      <c r="G4" s="257"/>
      <c r="J4" s="144" t="s">
        <v>4</v>
      </c>
    </row>
    <row r="5" spans="6:10" ht="11.25">
      <c r="F5" s="154" t="s">
        <v>5</v>
      </c>
      <c r="G5" s="258"/>
      <c r="J5" s="150" t="s">
        <v>6</v>
      </c>
    </row>
    <row r="6" spans="7:21" ht="11.25">
      <c r="G6" s="259"/>
      <c r="H6" s="150"/>
      <c r="I6" s="150"/>
      <c r="J6" s="150"/>
      <c r="K6" s="150"/>
      <c r="U6" s="151"/>
    </row>
    <row r="7" ht="12" thickBot="1"/>
    <row r="8" spans="1:22" s="162" customFormat="1" ht="20.25" customHeight="1" thickBot="1" thickTop="1">
      <c r="A8" s="155" t="s">
        <v>7</v>
      </c>
      <c r="B8" s="155" t="s">
        <v>8</v>
      </c>
      <c r="C8" s="157" t="s">
        <v>9</v>
      </c>
      <c r="D8" s="157" t="s">
        <v>10</v>
      </c>
      <c r="E8" s="158" t="s">
        <v>11</v>
      </c>
      <c r="F8" s="157" t="s">
        <v>12</v>
      </c>
      <c r="G8" s="157" t="s">
        <v>13</v>
      </c>
      <c r="H8" s="160" t="s">
        <v>17</v>
      </c>
      <c r="I8" s="160" t="s">
        <v>98</v>
      </c>
      <c r="J8" s="160" t="s">
        <v>26</v>
      </c>
      <c r="K8" s="160" t="s">
        <v>25</v>
      </c>
      <c r="L8" s="201" t="s">
        <v>18</v>
      </c>
      <c r="M8" s="160" t="s">
        <v>95</v>
      </c>
      <c r="N8" s="160" t="s">
        <v>21</v>
      </c>
      <c r="O8" s="202" t="s">
        <v>14</v>
      </c>
      <c r="P8" s="160" t="s">
        <v>19</v>
      </c>
      <c r="Q8" s="202" t="s">
        <v>91</v>
      </c>
      <c r="R8" s="160" t="s">
        <v>28</v>
      </c>
      <c r="S8" s="160" t="s">
        <v>15</v>
      </c>
      <c r="T8" s="202" t="s">
        <v>22</v>
      </c>
      <c r="U8" s="202" t="s">
        <v>29</v>
      </c>
      <c r="V8" s="160" t="s">
        <v>24</v>
      </c>
    </row>
    <row r="9" spans="1:22" s="169" customFormat="1" ht="34.5" customHeight="1" thickTop="1">
      <c r="A9" s="163" t="s">
        <v>38</v>
      </c>
      <c r="B9" s="163">
        <v>85</v>
      </c>
      <c r="C9" s="164">
        <v>1</v>
      </c>
      <c r="D9" s="170" t="s">
        <v>280</v>
      </c>
      <c r="E9" s="163" t="s">
        <v>33</v>
      </c>
      <c r="F9" s="163">
        <v>74</v>
      </c>
      <c r="G9" s="166" t="s">
        <v>177</v>
      </c>
      <c r="H9" s="167" t="s">
        <v>52</v>
      </c>
      <c r="I9" s="168"/>
      <c r="J9" s="168"/>
      <c r="K9" s="167" t="s">
        <v>36</v>
      </c>
      <c r="L9" s="168"/>
      <c r="M9" s="168"/>
      <c r="N9" s="167" t="s">
        <v>36</v>
      </c>
      <c r="O9" s="168"/>
      <c r="P9" s="168"/>
      <c r="Q9" s="167"/>
      <c r="R9" s="168"/>
      <c r="S9" s="168"/>
      <c r="T9" s="168"/>
      <c r="U9" s="167"/>
      <c r="V9" s="168"/>
    </row>
    <row r="10" spans="1:22" s="169" customFormat="1" ht="34.5" customHeight="1">
      <c r="A10" s="163" t="s">
        <v>38</v>
      </c>
      <c r="B10" s="163">
        <v>72</v>
      </c>
      <c r="C10" s="164">
        <v>2</v>
      </c>
      <c r="D10" s="170" t="s">
        <v>281</v>
      </c>
      <c r="E10" s="163" t="s">
        <v>33</v>
      </c>
      <c r="F10" s="163">
        <v>75</v>
      </c>
      <c r="G10" s="166" t="s">
        <v>282</v>
      </c>
      <c r="H10" s="167" t="s">
        <v>36</v>
      </c>
      <c r="I10" s="168"/>
      <c r="J10" s="168"/>
      <c r="K10" s="168"/>
      <c r="L10" s="168"/>
      <c r="M10" s="167" t="s">
        <v>36</v>
      </c>
      <c r="N10" s="168"/>
      <c r="O10" s="167"/>
      <c r="P10" s="168"/>
      <c r="Q10" s="168"/>
      <c r="R10" s="167" t="s">
        <v>46</v>
      </c>
      <c r="S10" s="168"/>
      <c r="T10" s="168"/>
      <c r="U10" s="168"/>
      <c r="V10" s="167" t="s">
        <v>37</v>
      </c>
    </row>
    <row r="11" spans="1:22" s="169" customFormat="1" ht="34.5" customHeight="1">
      <c r="A11" s="163" t="s">
        <v>38</v>
      </c>
      <c r="B11" s="163">
        <v>44</v>
      </c>
      <c r="C11" s="164">
        <v>3</v>
      </c>
      <c r="D11" s="170" t="s">
        <v>283</v>
      </c>
      <c r="E11" s="163" t="s">
        <v>33</v>
      </c>
      <c r="F11" s="163">
        <v>75</v>
      </c>
      <c r="G11" s="166" t="s">
        <v>240</v>
      </c>
      <c r="H11" s="168"/>
      <c r="I11" s="167" t="s">
        <v>36</v>
      </c>
      <c r="J11" s="168"/>
      <c r="K11" s="168"/>
      <c r="L11" s="167"/>
      <c r="M11" s="168"/>
      <c r="N11" s="167" t="s">
        <v>46</v>
      </c>
      <c r="O11" s="168"/>
      <c r="P11" s="168"/>
      <c r="Q11" s="168"/>
      <c r="R11" s="168"/>
      <c r="S11" s="167" t="s">
        <v>36</v>
      </c>
      <c r="T11" s="168"/>
      <c r="U11" s="168"/>
      <c r="V11" s="167" t="s">
        <v>36</v>
      </c>
    </row>
    <row r="12" spans="1:22" s="169" customFormat="1" ht="34.5" customHeight="1">
      <c r="A12" s="163" t="s">
        <v>38</v>
      </c>
      <c r="B12" s="163">
        <v>85</v>
      </c>
      <c r="C12" s="164">
        <v>4</v>
      </c>
      <c r="D12" s="170" t="s">
        <v>284</v>
      </c>
      <c r="E12" s="163" t="s">
        <v>33</v>
      </c>
      <c r="F12" s="163">
        <v>76</v>
      </c>
      <c r="G12" s="166" t="s">
        <v>177</v>
      </c>
      <c r="H12" s="168"/>
      <c r="I12" s="167" t="s">
        <v>37</v>
      </c>
      <c r="J12" s="168"/>
      <c r="K12" s="167" t="s">
        <v>37</v>
      </c>
      <c r="L12" s="168"/>
      <c r="M12" s="168"/>
      <c r="N12" s="168"/>
      <c r="O12" s="168"/>
      <c r="P12" s="167" t="s">
        <v>36</v>
      </c>
      <c r="Q12" s="168"/>
      <c r="R12" s="167" t="s">
        <v>37</v>
      </c>
      <c r="S12" s="168"/>
      <c r="T12" s="167"/>
      <c r="U12" s="168"/>
      <c r="V12" s="168"/>
    </row>
    <row r="13" spans="1:22" s="169" customFormat="1" ht="34.5" customHeight="1">
      <c r="A13" s="163" t="s">
        <v>38</v>
      </c>
      <c r="B13" s="163">
        <v>44</v>
      </c>
      <c r="C13" s="164">
        <v>5</v>
      </c>
      <c r="D13" s="170" t="s">
        <v>285</v>
      </c>
      <c r="E13" s="163" t="s">
        <v>33</v>
      </c>
      <c r="F13" s="163">
        <v>79</v>
      </c>
      <c r="G13" s="166" t="s">
        <v>272</v>
      </c>
      <c r="H13" s="168"/>
      <c r="I13" s="168"/>
      <c r="J13" s="167" t="s">
        <v>36</v>
      </c>
      <c r="K13" s="168"/>
      <c r="L13" s="168"/>
      <c r="M13" s="167" t="s">
        <v>36</v>
      </c>
      <c r="N13" s="168"/>
      <c r="O13" s="168"/>
      <c r="P13" s="167" t="s">
        <v>37</v>
      </c>
      <c r="Q13" s="168"/>
      <c r="R13" s="168"/>
      <c r="S13" s="167" t="s">
        <v>47</v>
      </c>
      <c r="T13" s="168"/>
      <c r="U13" s="167"/>
      <c r="V13" s="168"/>
    </row>
    <row r="14" spans="1:22" s="169" customFormat="1" ht="34.5" customHeight="1">
      <c r="A14" s="163" t="s">
        <v>100</v>
      </c>
      <c r="B14" s="163">
        <v>37</v>
      </c>
      <c r="C14" s="164">
        <v>6</v>
      </c>
      <c r="D14" s="170" t="s">
        <v>286</v>
      </c>
      <c r="E14" s="163" t="s">
        <v>33</v>
      </c>
      <c r="F14" s="163">
        <v>90</v>
      </c>
      <c r="G14" s="166" t="s">
        <v>146</v>
      </c>
      <c r="H14" s="168"/>
      <c r="I14" s="168"/>
      <c r="J14" s="167" t="s">
        <v>37</v>
      </c>
      <c r="K14" s="168"/>
      <c r="L14" s="167"/>
      <c r="M14" s="168"/>
      <c r="N14" s="168"/>
      <c r="O14" s="167"/>
      <c r="P14" s="168"/>
      <c r="Q14" s="167"/>
      <c r="R14" s="168"/>
      <c r="S14" s="168"/>
      <c r="T14" s="167"/>
      <c r="U14" s="168"/>
      <c r="V14" s="168"/>
    </row>
    <row r="15" spans="3:16" s="169" customFormat="1" ht="24" customHeight="1" thickBot="1">
      <c r="C15" s="171"/>
      <c r="D15" s="172"/>
      <c r="E15" s="173"/>
      <c r="F15" s="173"/>
      <c r="G15" s="172"/>
      <c r="M15" s="252"/>
      <c r="N15" s="252"/>
      <c r="O15" s="252"/>
      <c r="P15" s="252"/>
    </row>
    <row r="16" spans="1:21" s="169" customFormat="1" ht="24" customHeight="1" thickBot="1">
      <c r="A16" s="155" t="s">
        <v>7</v>
      </c>
      <c r="B16" s="155" t="s">
        <v>8</v>
      </c>
      <c r="C16" s="157" t="s">
        <v>9</v>
      </c>
      <c r="D16" s="157" t="s">
        <v>10</v>
      </c>
      <c r="E16" s="158" t="s">
        <v>11</v>
      </c>
      <c r="F16" s="174" t="s">
        <v>56</v>
      </c>
      <c r="G16" s="175" t="s">
        <v>13</v>
      </c>
      <c r="H16" s="176" t="s">
        <v>57</v>
      </c>
      <c r="I16" s="177" t="s">
        <v>58</v>
      </c>
      <c r="J16" s="177" t="s">
        <v>59</v>
      </c>
      <c r="K16" s="177" t="s">
        <v>60</v>
      </c>
      <c r="L16" s="178" t="s">
        <v>61</v>
      </c>
      <c r="M16" s="255" t="s">
        <v>62</v>
      </c>
      <c r="N16" s="256"/>
      <c r="O16" s="179" t="s">
        <v>63</v>
      </c>
      <c r="P16" s="248" t="s">
        <v>64</v>
      </c>
      <c r="Q16" s="249"/>
      <c r="S16" s="180"/>
      <c r="T16" s="250" t="s">
        <v>65</v>
      </c>
      <c r="U16" s="250"/>
    </row>
    <row r="17" spans="1:21" s="169" customFormat="1" ht="27" customHeight="1" thickBot="1">
      <c r="A17" s="163" t="str">
        <f aca="true" t="shared" si="0" ref="A17:B22">A9</f>
        <v>PDL</v>
      </c>
      <c r="B17" s="163">
        <f t="shared" si="0"/>
        <v>85</v>
      </c>
      <c r="C17" s="164">
        <v>1</v>
      </c>
      <c r="D17" s="193" t="str">
        <f aca="true" t="shared" si="1" ref="D17:E22">D9</f>
        <v>BARON Anthony</v>
      </c>
      <c r="E17" s="163" t="str">
        <f t="shared" si="1"/>
        <v>M</v>
      </c>
      <c r="F17" s="182">
        <v>20</v>
      </c>
      <c r="G17" s="183" t="str">
        <f aca="true" t="shared" si="2" ref="G17:G22">G9</f>
        <v>JUDO CLUB LES HERBIERS</v>
      </c>
      <c r="H17" s="184">
        <v>10</v>
      </c>
      <c r="I17" s="185">
        <v>0</v>
      </c>
      <c r="J17" s="185">
        <v>0</v>
      </c>
      <c r="K17" s="185"/>
      <c r="L17" s="186"/>
      <c r="M17" s="265">
        <f aca="true" t="shared" si="3" ref="M17:M22">SUM(H17:L17)</f>
        <v>10</v>
      </c>
      <c r="N17" s="266"/>
      <c r="O17" s="179"/>
      <c r="P17" s="248">
        <f aca="true" t="shared" si="4" ref="P17:P22">SUM(F17,M17)</f>
        <v>30</v>
      </c>
      <c r="Q17" s="249"/>
      <c r="T17" s="176" t="s">
        <v>66</v>
      </c>
      <c r="U17" s="178" t="s">
        <v>67</v>
      </c>
    </row>
    <row r="18" spans="1:21" ht="27" customHeight="1" thickBot="1">
      <c r="A18" s="163" t="str">
        <f t="shared" si="0"/>
        <v>PDL</v>
      </c>
      <c r="B18" s="163">
        <f t="shared" si="0"/>
        <v>72</v>
      </c>
      <c r="C18" s="164">
        <v>2</v>
      </c>
      <c r="D18" s="193" t="str">
        <f t="shared" si="1"/>
        <v>CORNET Dorian</v>
      </c>
      <c r="E18" s="163" t="str">
        <f t="shared" si="1"/>
        <v>M</v>
      </c>
      <c r="F18" s="182">
        <v>90</v>
      </c>
      <c r="G18" s="183" t="str">
        <f t="shared" si="2"/>
        <v>JC PARIGNE L EVEQUE</v>
      </c>
      <c r="H18" s="188">
        <v>0</v>
      </c>
      <c r="I18" s="189">
        <v>0</v>
      </c>
      <c r="J18" s="189">
        <v>0</v>
      </c>
      <c r="K18" s="189">
        <v>10</v>
      </c>
      <c r="L18" s="190"/>
      <c r="M18" s="246">
        <f t="shared" si="3"/>
        <v>10</v>
      </c>
      <c r="N18" s="247"/>
      <c r="O18" s="179"/>
      <c r="P18" s="248">
        <f t="shared" si="4"/>
        <v>100</v>
      </c>
      <c r="Q18" s="249"/>
      <c r="T18" s="191">
        <v>7</v>
      </c>
      <c r="U18" s="192">
        <v>10</v>
      </c>
    </row>
    <row r="19" spans="1:17" ht="27" customHeight="1">
      <c r="A19" s="163" t="str">
        <f t="shared" si="0"/>
        <v>PDL</v>
      </c>
      <c r="B19" s="163">
        <f t="shared" si="0"/>
        <v>44</v>
      </c>
      <c r="C19" s="164">
        <v>3</v>
      </c>
      <c r="D19" s="193" t="str">
        <f t="shared" si="1"/>
        <v>LE CLERE Erwann</v>
      </c>
      <c r="E19" s="163" t="str">
        <f t="shared" si="1"/>
        <v>M</v>
      </c>
      <c r="F19" s="182">
        <v>57</v>
      </c>
      <c r="G19" s="183" t="str">
        <f t="shared" si="2"/>
        <v>CS MONTOIRIN JUDO</v>
      </c>
      <c r="H19" s="188">
        <v>0</v>
      </c>
      <c r="I19" s="189">
        <v>0</v>
      </c>
      <c r="J19" s="189">
        <v>0</v>
      </c>
      <c r="K19" s="189">
        <v>0</v>
      </c>
      <c r="L19" s="190"/>
      <c r="M19" s="246">
        <f t="shared" si="3"/>
        <v>0</v>
      </c>
      <c r="N19" s="247"/>
      <c r="O19" s="179"/>
      <c r="P19" s="248">
        <f t="shared" si="4"/>
        <v>57</v>
      </c>
      <c r="Q19" s="249"/>
    </row>
    <row r="20" spans="1:17" ht="27" customHeight="1">
      <c r="A20" s="163" t="str">
        <f t="shared" si="0"/>
        <v>PDL</v>
      </c>
      <c r="B20" s="163">
        <f t="shared" si="0"/>
        <v>85</v>
      </c>
      <c r="C20" s="164">
        <v>4</v>
      </c>
      <c r="D20" s="193" t="str">
        <f t="shared" si="1"/>
        <v>JACOLIN Louis</v>
      </c>
      <c r="E20" s="163" t="str">
        <f t="shared" si="1"/>
        <v>M</v>
      </c>
      <c r="F20" s="182">
        <v>77</v>
      </c>
      <c r="G20" s="183" t="str">
        <f t="shared" si="2"/>
        <v>JUDO CLUB LES HERBIERS</v>
      </c>
      <c r="H20" s="188">
        <v>10</v>
      </c>
      <c r="I20" s="189">
        <v>10</v>
      </c>
      <c r="J20" s="189">
        <v>0</v>
      </c>
      <c r="K20" s="189">
        <v>10</v>
      </c>
      <c r="L20" s="190"/>
      <c r="M20" s="246">
        <f t="shared" si="3"/>
        <v>30</v>
      </c>
      <c r="N20" s="247"/>
      <c r="O20" s="179"/>
      <c r="P20" s="248">
        <f t="shared" si="4"/>
        <v>107</v>
      </c>
      <c r="Q20" s="249"/>
    </row>
    <row r="21" spans="1:17" ht="27" customHeight="1">
      <c r="A21" s="163" t="str">
        <f t="shared" si="0"/>
        <v>PDL</v>
      </c>
      <c r="B21" s="163">
        <f t="shared" si="0"/>
        <v>44</v>
      </c>
      <c r="C21" s="164">
        <v>5</v>
      </c>
      <c r="D21" s="193" t="str">
        <f t="shared" si="1"/>
        <v>GUILLON Alexandre</v>
      </c>
      <c r="E21" s="163" t="str">
        <f t="shared" si="1"/>
        <v>M</v>
      </c>
      <c r="F21" s="182">
        <v>87</v>
      </c>
      <c r="G21" s="183" t="str">
        <f t="shared" si="2"/>
        <v>STE LUCE JUDO-JUJITSU</v>
      </c>
      <c r="H21" s="188">
        <v>0</v>
      </c>
      <c r="I21" s="189">
        <v>0</v>
      </c>
      <c r="J21" s="189">
        <v>10</v>
      </c>
      <c r="K21" s="189">
        <v>10</v>
      </c>
      <c r="L21" s="190"/>
      <c r="M21" s="246">
        <f t="shared" si="3"/>
        <v>20</v>
      </c>
      <c r="N21" s="247"/>
      <c r="O21" s="179"/>
      <c r="P21" s="248">
        <f t="shared" si="4"/>
        <v>107</v>
      </c>
      <c r="Q21" s="249"/>
    </row>
    <row r="22" spans="1:17" ht="27" customHeight="1" thickBot="1">
      <c r="A22" s="163" t="str">
        <f t="shared" si="0"/>
        <v>TBO</v>
      </c>
      <c r="B22" s="163">
        <f t="shared" si="0"/>
        <v>37</v>
      </c>
      <c r="C22" s="164">
        <v>6</v>
      </c>
      <c r="D22" s="193" t="str">
        <f t="shared" si="1"/>
        <v>TRILLARD Quentin</v>
      </c>
      <c r="E22" s="163" t="str">
        <f t="shared" si="1"/>
        <v>M</v>
      </c>
      <c r="F22" s="182">
        <v>90</v>
      </c>
      <c r="G22" s="183" t="str">
        <f t="shared" si="2"/>
        <v>J.C.DESCARTES</v>
      </c>
      <c r="H22" s="194">
        <v>10</v>
      </c>
      <c r="I22" s="195"/>
      <c r="J22" s="195"/>
      <c r="K22" s="195"/>
      <c r="L22" s="196"/>
      <c r="M22" s="263">
        <f t="shared" si="3"/>
        <v>10</v>
      </c>
      <c r="N22" s="264"/>
      <c r="O22" s="179"/>
      <c r="P22" s="248">
        <f t="shared" si="4"/>
        <v>100</v>
      </c>
      <c r="Q22" s="249"/>
    </row>
    <row r="23" spans="3:14" ht="11.25">
      <c r="C23" s="144"/>
      <c r="D23" s="197"/>
      <c r="E23" s="197"/>
      <c r="F23" s="197"/>
      <c r="G23" s="197"/>
      <c r="H23" s="197"/>
      <c r="I23" s="197"/>
      <c r="J23" s="197"/>
      <c r="K23" s="197"/>
      <c r="L23" s="197"/>
      <c r="N23" s="198" t="s">
        <v>69</v>
      </c>
    </row>
    <row r="24" spans="3:22" ht="11.25" hidden="1">
      <c r="C24" s="147">
        <f>COUNT(H17:L22)/2</f>
        <v>10</v>
      </c>
      <c r="G24" s="199" t="s">
        <v>70</v>
      </c>
      <c r="H24" s="200">
        <v>1</v>
      </c>
      <c r="I24" s="200">
        <v>2</v>
      </c>
      <c r="J24" s="200">
        <v>3</v>
      </c>
      <c r="K24" s="200">
        <v>4</v>
      </c>
      <c r="L24" s="200"/>
      <c r="M24" s="200">
        <v>5</v>
      </c>
      <c r="N24" s="200">
        <v>6</v>
      </c>
      <c r="O24" s="200"/>
      <c r="P24" s="200">
        <v>7</v>
      </c>
      <c r="Q24" s="200"/>
      <c r="R24" s="200">
        <v>8</v>
      </c>
      <c r="S24" s="200"/>
      <c r="T24" s="200"/>
      <c r="U24" s="200"/>
      <c r="V24" s="200"/>
    </row>
    <row r="25" spans="7:22" ht="11.25" hidden="1">
      <c r="G25" s="199" t="s">
        <v>71</v>
      </c>
      <c r="H25" s="200">
        <v>1</v>
      </c>
      <c r="I25" s="200">
        <v>1</v>
      </c>
      <c r="J25" s="200">
        <v>1</v>
      </c>
      <c r="K25" s="200">
        <v>2</v>
      </c>
      <c r="L25" s="200"/>
      <c r="M25" s="200">
        <v>2</v>
      </c>
      <c r="N25" s="200">
        <v>3</v>
      </c>
      <c r="O25" s="200"/>
      <c r="P25" s="200">
        <v>3</v>
      </c>
      <c r="Q25" s="200"/>
      <c r="R25" s="200">
        <v>3</v>
      </c>
      <c r="S25" s="200"/>
      <c r="T25" s="200"/>
      <c r="U25" s="200"/>
      <c r="V25" s="200"/>
    </row>
    <row r="26" spans="7:22" ht="11.25" hidden="1">
      <c r="G26" s="199" t="s">
        <v>72</v>
      </c>
      <c r="H26" s="200">
        <v>1</v>
      </c>
      <c r="I26" s="200">
        <v>1</v>
      </c>
      <c r="J26" s="200">
        <v>1</v>
      </c>
      <c r="K26" s="200">
        <v>2</v>
      </c>
      <c r="L26" s="200"/>
      <c r="M26" s="200">
        <v>2</v>
      </c>
      <c r="N26" s="200">
        <v>2</v>
      </c>
      <c r="O26" s="200"/>
      <c r="P26" s="200">
        <v>3</v>
      </c>
      <c r="Q26" s="200"/>
      <c r="R26" s="200">
        <v>4</v>
      </c>
      <c r="S26" s="200"/>
      <c r="T26" s="200"/>
      <c r="U26" s="200"/>
      <c r="V26" s="200"/>
    </row>
    <row r="33" ht="11.25">
      <c r="U33" s="144">
        <v>3</v>
      </c>
    </row>
    <row r="34" ht="11.25">
      <c r="U34" s="144">
        <v>3</v>
      </c>
    </row>
  </sheetData>
  <sheetProtection formatCells="0" formatColumns="0"/>
  <mergeCells count="22">
    <mergeCell ref="M21:N21"/>
    <mergeCell ref="P17:Q17"/>
    <mergeCell ref="T16:U16"/>
    <mergeCell ref="P1:R1"/>
    <mergeCell ref="M15:P15"/>
    <mergeCell ref="P16:Q16"/>
    <mergeCell ref="R2:R3"/>
    <mergeCell ref="M16:N16"/>
    <mergeCell ref="G4:G6"/>
    <mergeCell ref="K2:N2"/>
    <mergeCell ref="P2:P3"/>
    <mergeCell ref="Q2:Q3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</mergeCells>
  <conditionalFormatting sqref="P17:Q22">
    <cfRule type="cellIs" priority="1" dxfId="0" operator="greaterThanOrEqual" stopIfTrue="1">
      <formula>100</formula>
    </cfRule>
  </conditionalFormatting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tabColor indexed="12"/>
    <pageSetUpPr fitToPage="1"/>
  </sheetPr>
  <dimension ref="A1:AZ34"/>
  <sheetViews>
    <sheetView zoomScale="86" zoomScaleNormal="86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Y35" sqref="Y35"/>
    </sheetView>
  </sheetViews>
  <sheetFormatPr defaultColWidth="11.421875" defaultRowHeight="12.75"/>
  <cols>
    <col min="1" max="1" width="6.140625" style="105" bestFit="1" customWidth="1"/>
    <col min="2" max="2" width="5.140625" style="105" bestFit="1" customWidth="1"/>
    <col min="3" max="3" width="4.421875" style="110" bestFit="1" customWidth="1"/>
    <col min="4" max="4" width="22.140625" style="109" customWidth="1"/>
    <col min="5" max="5" width="3.140625" style="109" customWidth="1"/>
    <col min="6" max="6" width="7.7109375" style="105" customWidth="1"/>
    <col min="7" max="7" width="19.421875" style="109" customWidth="1"/>
    <col min="8" max="32" width="4.00390625" style="109" customWidth="1"/>
    <col min="33" max="52" width="4.00390625" style="105" hidden="1" customWidth="1"/>
    <col min="53" max="16384" width="11.421875" style="109" customWidth="1"/>
  </cols>
  <sheetData>
    <row r="1" spans="3:22" ht="13.5" thickBot="1">
      <c r="C1" s="108">
        <v>10</v>
      </c>
      <c r="F1" s="5"/>
      <c r="G1" s="3"/>
      <c r="H1" s="3"/>
      <c r="I1" s="3"/>
      <c r="J1" s="3"/>
      <c r="K1" s="3"/>
      <c r="L1" s="3"/>
      <c r="M1" s="3"/>
      <c r="N1" s="3"/>
      <c r="O1" s="3"/>
      <c r="P1" s="106" t="s">
        <v>0</v>
      </c>
      <c r="Q1" s="106"/>
      <c r="R1" s="106"/>
      <c r="S1" s="3"/>
      <c r="T1" s="3"/>
      <c r="U1" s="3"/>
      <c r="V1" s="5"/>
    </row>
    <row r="2" spans="6:22" ht="16.5" customHeight="1" thickBot="1">
      <c r="F2" s="67" t="s">
        <v>1</v>
      </c>
      <c r="G2" s="8" t="s">
        <v>287</v>
      </c>
      <c r="H2" s="3"/>
      <c r="I2" s="3"/>
      <c r="J2" s="9" t="s">
        <v>3</v>
      </c>
      <c r="K2" s="107">
        <f ca="1">TODAY()</f>
        <v>41071</v>
      </c>
      <c r="L2" s="107"/>
      <c r="M2" s="107"/>
      <c r="N2" s="107"/>
      <c r="O2" s="3"/>
      <c r="P2" s="209"/>
      <c r="Q2" s="209"/>
      <c r="R2" s="211"/>
      <c r="S2" s="3"/>
      <c r="V2" s="5"/>
    </row>
    <row r="3" spans="6:22" ht="13.5" customHeight="1" thickBot="1">
      <c r="F3" s="5"/>
      <c r="G3" s="3"/>
      <c r="H3" s="69"/>
      <c r="I3" s="69"/>
      <c r="J3" s="3"/>
      <c r="K3" s="3"/>
      <c r="L3" s="3"/>
      <c r="M3" s="3"/>
      <c r="N3" s="3"/>
      <c r="O3" s="3"/>
      <c r="P3" s="210"/>
      <c r="Q3" s="210"/>
      <c r="R3" s="212"/>
      <c r="S3" s="3"/>
      <c r="T3" s="3"/>
      <c r="U3" s="3"/>
      <c r="V3" s="5"/>
    </row>
    <row r="4" spans="6:22" ht="12.75">
      <c r="F4" s="109"/>
      <c r="G4" s="12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6:22" ht="12.75">
      <c r="F5" s="68" t="s">
        <v>5</v>
      </c>
      <c r="G5" s="14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6:22" ht="12.75">
      <c r="F6" s="5"/>
      <c r="G6" s="15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111"/>
      <c r="X7" s="111"/>
      <c r="Y7" s="111"/>
      <c r="Z7" s="111"/>
      <c r="AA7" s="111"/>
      <c r="AB7" s="111"/>
      <c r="AC7" s="111"/>
      <c r="AD7" s="112"/>
      <c r="AE7" s="112"/>
      <c r="AF7" s="112"/>
    </row>
    <row r="8" spans="1:52" s="75" customFormat="1" ht="14.25" customHeight="1" thickBot="1" thickTop="1">
      <c r="A8" s="70" t="s">
        <v>7</v>
      </c>
      <c r="B8" s="70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20" t="s">
        <v>21</v>
      </c>
      <c r="I8" s="21" t="s">
        <v>124</v>
      </c>
      <c r="J8" s="21" t="s">
        <v>28</v>
      </c>
      <c r="K8" s="21" t="s">
        <v>125</v>
      </c>
      <c r="L8" s="21" t="s">
        <v>126</v>
      </c>
      <c r="M8" s="21" t="s">
        <v>91</v>
      </c>
      <c r="N8" s="21" t="s">
        <v>90</v>
      </c>
      <c r="O8" s="21" t="s">
        <v>20</v>
      </c>
      <c r="P8" s="21" t="s">
        <v>15</v>
      </c>
      <c r="Q8" s="21" t="s">
        <v>127</v>
      </c>
      <c r="R8" s="21" t="s">
        <v>25</v>
      </c>
      <c r="S8" s="21" t="s">
        <v>14</v>
      </c>
      <c r="T8" s="21" t="s">
        <v>128</v>
      </c>
      <c r="U8" s="21" t="s">
        <v>27</v>
      </c>
      <c r="V8" s="21" t="s">
        <v>129</v>
      </c>
      <c r="W8" s="21" t="s">
        <v>29</v>
      </c>
      <c r="X8" s="21" t="s">
        <v>130</v>
      </c>
      <c r="Y8" s="21" t="s">
        <v>97</v>
      </c>
      <c r="Z8" s="21" t="s">
        <v>18</v>
      </c>
      <c r="AA8" s="21" t="s">
        <v>94</v>
      </c>
      <c r="AB8" s="21" t="s">
        <v>95</v>
      </c>
      <c r="AC8" s="21" t="s">
        <v>131</v>
      </c>
      <c r="AD8" s="21" t="s">
        <v>93</v>
      </c>
      <c r="AE8" s="21" t="s">
        <v>132</v>
      </c>
      <c r="AF8" s="21" t="s">
        <v>133</v>
      </c>
      <c r="AG8" s="73" t="s">
        <v>17</v>
      </c>
      <c r="AH8" s="73" t="s">
        <v>96</v>
      </c>
      <c r="AI8" s="73" t="s">
        <v>134</v>
      </c>
      <c r="AJ8" s="73" t="s">
        <v>135</v>
      </c>
      <c r="AK8" s="73" t="s">
        <v>24</v>
      </c>
      <c r="AL8" s="73" t="s">
        <v>19</v>
      </c>
      <c r="AM8" s="73" t="s">
        <v>22</v>
      </c>
      <c r="AN8" s="73" t="s">
        <v>16</v>
      </c>
      <c r="AO8" s="73" t="s">
        <v>26</v>
      </c>
      <c r="AP8" s="73" t="s">
        <v>23</v>
      </c>
      <c r="AQ8" s="73" t="s">
        <v>136</v>
      </c>
      <c r="AR8" s="73" t="s">
        <v>137</v>
      </c>
      <c r="AS8" s="73" t="s">
        <v>98</v>
      </c>
      <c r="AT8" s="73" t="s">
        <v>138</v>
      </c>
      <c r="AU8" s="73" t="s">
        <v>139</v>
      </c>
      <c r="AV8" s="73" t="s">
        <v>92</v>
      </c>
      <c r="AW8" s="73" t="s">
        <v>30</v>
      </c>
      <c r="AX8" s="73" t="s">
        <v>89</v>
      </c>
      <c r="AY8" s="73" t="s">
        <v>99</v>
      </c>
      <c r="AZ8" s="73" t="s">
        <v>140</v>
      </c>
    </row>
    <row r="9" spans="1:52" s="89" customFormat="1" ht="24.75" customHeight="1" thickTop="1">
      <c r="A9" s="24" t="s">
        <v>38</v>
      </c>
      <c r="B9" s="24">
        <v>72</v>
      </c>
      <c r="C9" s="25">
        <v>1</v>
      </c>
      <c r="D9" s="80" t="s">
        <v>288</v>
      </c>
      <c r="E9" s="24" t="s">
        <v>33</v>
      </c>
      <c r="F9" s="24">
        <v>45</v>
      </c>
      <c r="G9" s="27" t="s">
        <v>289</v>
      </c>
      <c r="H9" s="29" t="s">
        <v>36</v>
      </c>
      <c r="I9" s="28"/>
      <c r="J9" s="28"/>
      <c r="K9" s="28"/>
      <c r="L9" s="28"/>
      <c r="M9" s="29" t="s">
        <v>36</v>
      </c>
      <c r="N9" s="28"/>
      <c r="O9" s="28"/>
      <c r="P9" s="28"/>
      <c r="Q9" s="28"/>
      <c r="R9" s="29" t="s">
        <v>36</v>
      </c>
      <c r="S9" s="28"/>
      <c r="T9" s="28"/>
      <c r="U9" s="28"/>
      <c r="V9" s="28"/>
      <c r="W9" s="29" t="s">
        <v>36</v>
      </c>
      <c r="X9" s="28"/>
      <c r="Y9" s="28"/>
      <c r="Z9" s="28"/>
      <c r="AA9" s="29" t="s">
        <v>36</v>
      </c>
      <c r="AB9" s="28"/>
      <c r="AC9" s="28"/>
      <c r="AD9" s="28"/>
      <c r="AE9" s="28"/>
      <c r="AF9" s="28"/>
      <c r="AG9" s="78"/>
      <c r="AH9" s="78"/>
      <c r="AI9" s="78"/>
      <c r="AJ9" s="78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</row>
    <row r="10" spans="1:52" s="75" customFormat="1" ht="24.75" customHeight="1">
      <c r="A10" s="24" t="s">
        <v>38</v>
      </c>
      <c r="B10" s="24">
        <v>72</v>
      </c>
      <c r="C10" s="25">
        <v>2</v>
      </c>
      <c r="D10" s="80" t="s">
        <v>290</v>
      </c>
      <c r="E10" s="24" t="s">
        <v>33</v>
      </c>
      <c r="F10" s="24">
        <v>50</v>
      </c>
      <c r="G10" s="27" t="s">
        <v>291</v>
      </c>
      <c r="H10" s="28"/>
      <c r="I10" s="28"/>
      <c r="J10" s="29" t="s">
        <v>36</v>
      </c>
      <c r="K10" s="28"/>
      <c r="L10" s="28"/>
      <c r="M10" s="28"/>
      <c r="N10" s="28"/>
      <c r="O10" s="29" t="s">
        <v>36</v>
      </c>
      <c r="P10" s="28"/>
      <c r="Q10" s="28"/>
      <c r="R10" s="28"/>
      <c r="S10" s="29" t="s">
        <v>36</v>
      </c>
      <c r="T10" s="28"/>
      <c r="U10" s="28"/>
      <c r="V10" s="28"/>
      <c r="W10" s="28"/>
      <c r="X10" s="28"/>
      <c r="Y10" s="29" t="s">
        <v>36</v>
      </c>
      <c r="Z10" s="28"/>
      <c r="AA10" s="28"/>
      <c r="AB10" s="29" t="s">
        <v>36</v>
      </c>
      <c r="AC10" s="28"/>
      <c r="AD10" s="28"/>
      <c r="AE10" s="28"/>
      <c r="AF10" s="28"/>
      <c r="AG10" s="78"/>
      <c r="AH10" s="79"/>
      <c r="AI10" s="79"/>
      <c r="AJ10" s="79"/>
      <c r="AK10" s="78"/>
      <c r="AL10" s="79"/>
      <c r="AM10" s="79"/>
      <c r="AN10" s="79"/>
      <c r="AO10" s="79"/>
      <c r="AP10" s="79"/>
      <c r="AQ10" s="78"/>
      <c r="AR10" s="78"/>
      <c r="AS10" s="79"/>
      <c r="AT10" s="79"/>
      <c r="AU10" s="79"/>
      <c r="AV10" s="79"/>
      <c r="AW10" s="79"/>
      <c r="AX10" s="79"/>
      <c r="AY10" s="79"/>
      <c r="AZ10" s="79"/>
    </row>
    <row r="11" spans="1:52" s="75" customFormat="1" ht="24.75" customHeight="1">
      <c r="A11" s="24" t="s">
        <v>41</v>
      </c>
      <c r="B11" s="24">
        <v>56</v>
      </c>
      <c r="C11" s="25">
        <v>3</v>
      </c>
      <c r="D11" s="80" t="s">
        <v>292</v>
      </c>
      <c r="E11" s="24" t="s">
        <v>33</v>
      </c>
      <c r="F11" s="24">
        <v>50</v>
      </c>
      <c r="G11" s="27" t="s">
        <v>293</v>
      </c>
      <c r="H11" s="29" t="s">
        <v>198</v>
      </c>
      <c r="I11" s="28"/>
      <c r="J11" s="28"/>
      <c r="K11" s="28"/>
      <c r="L11" s="28"/>
      <c r="M11" s="28"/>
      <c r="N11" s="28"/>
      <c r="O11" s="28"/>
      <c r="P11" s="29" t="s">
        <v>36</v>
      </c>
      <c r="Q11" s="28"/>
      <c r="R11" s="28"/>
      <c r="S11" s="28"/>
      <c r="T11" s="28"/>
      <c r="U11" s="29" t="s">
        <v>46</v>
      </c>
      <c r="V11" s="28"/>
      <c r="W11" s="28"/>
      <c r="X11" s="28"/>
      <c r="Y11" s="28"/>
      <c r="Z11" s="29" t="s">
        <v>36</v>
      </c>
      <c r="AA11" s="28"/>
      <c r="AB11" s="28"/>
      <c r="AC11" s="28"/>
      <c r="AD11" s="29" t="s">
        <v>36</v>
      </c>
      <c r="AE11" s="28"/>
      <c r="AF11" s="28"/>
      <c r="AG11" s="79"/>
      <c r="AH11" s="79"/>
      <c r="AI11" s="79"/>
      <c r="AJ11" s="79"/>
      <c r="AK11" s="78"/>
      <c r="AL11" s="79"/>
      <c r="AM11" s="79"/>
      <c r="AN11" s="79"/>
      <c r="AO11" s="79"/>
      <c r="AP11" s="79"/>
      <c r="AQ11" s="79"/>
      <c r="AR11" s="79"/>
      <c r="AS11" s="78"/>
      <c r="AT11" s="78"/>
      <c r="AU11" s="78"/>
      <c r="AV11" s="79"/>
      <c r="AW11" s="79"/>
      <c r="AX11" s="79"/>
      <c r="AY11" s="79"/>
      <c r="AZ11" s="79"/>
    </row>
    <row r="12" spans="1:52" s="75" customFormat="1" ht="24.75" customHeight="1">
      <c r="A12" s="24" t="s">
        <v>41</v>
      </c>
      <c r="B12" s="24">
        <v>56</v>
      </c>
      <c r="C12" s="25">
        <v>4</v>
      </c>
      <c r="D12" s="80" t="s">
        <v>294</v>
      </c>
      <c r="E12" s="24" t="s">
        <v>33</v>
      </c>
      <c r="F12" s="24">
        <v>52</v>
      </c>
      <c r="G12" s="27" t="s">
        <v>293</v>
      </c>
      <c r="H12" s="28"/>
      <c r="I12" s="28"/>
      <c r="J12" s="29" t="s">
        <v>46</v>
      </c>
      <c r="K12" s="28"/>
      <c r="L12" s="28"/>
      <c r="M12" s="28"/>
      <c r="N12" s="29" t="s">
        <v>36</v>
      </c>
      <c r="O12" s="28"/>
      <c r="P12" s="28"/>
      <c r="Q12" s="28"/>
      <c r="R12" s="29" t="s">
        <v>37</v>
      </c>
      <c r="S12" s="28"/>
      <c r="T12" s="28"/>
      <c r="U12" s="28"/>
      <c r="V12" s="29" t="s">
        <v>37</v>
      </c>
      <c r="W12" s="28"/>
      <c r="X12" s="28"/>
      <c r="Y12" s="28"/>
      <c r="Z12" s="28"/>
      <c r="AA12" s="28"/>
      <c r="AB12" s="28"/>
      <c r="AC12" s="28"/>
      <c r="AD12" s="28"/>
      <c r="AE12" s="29" t="s">
        <v>36</v>
      </c>
      <c r="AF12" s="28"/>
      <c r="AG12" s="79"/>
      <c r="AH12" s="79"/>
      <c r="AI12" s="79"/>
      <c r="AJ12" s="79"/>
      <c r="AK12" s="79"/>
      <c r="AL12" s="78"/>
      <c r="AM12" s="78"/>
      <c r="AN12" s="78"/>
      <c r="AO12" s="79"/>
      <c r="AP12" s="79"/>
      <c r="AQ12" s="79"/>
      <c r="AR12" s="79"/>
      <c r="AS12" s="78"/>
      <c r="AT12" s="79"/>
      <c r="AU12" s="79"/>
      <c r="AV12" s="79"/>
      <c r="AW12" s="79"/>
      <c r="AX12" s="79"/>
      <c r="AY12" s="79"/>
      <c r="AZ12" s="79"/>
    </row>
    <row r="13" spans="1:52" s="75" customFormat="1" ht="24.75" customHeight="1">
      <c r="A13" s="24" t="s">
        <v>38</v>
      </c>
      <c r="B13" s="24">
        <v>72</v>
      </c>
      <c r="C13" s="25">
        <v>5</v>
      </c>
      <c r="D13" s="80" t="s">
        <v>295</v>
      </c>
      <c r="E13" s="24" t="s">
        <v>33</v>
      </c>
      <c r="F13" s="24">
        <v>51</v>
      </c>
      <c r="G13" s="27" t="s">
        <v>296</v>
      </c>
      <c r="H13" s="28"/>
      <c r="I13" s="28"/>
      <c r="J13" s="28"/>
      <c r="K13" s="29" t="s">
        <v>36</v>
      </c>
      <c r="L13" s="28"/>
      <c r="M13" s="28"/>
      <c r="N13" s="28"/>
      <c r="O13" s="28"/>
      <c r="P13" s="29" t="s">
        <v>36</v>
      </c>
      <c r="Q13" s="28"/>
      <c r="R13" s="28"/>
      <c r="S13" s="28"/>
      <c r="T13" s="28"/>
      <c r="U13" s="28"/>
      <c r="V13" s="28"/>
      <c r="W13" s="29" t="s">
        <v>37</v>
      </c>
      <c r="X13" s="28"/>
      <c r="Y13" s="28"/>
      <c r="Z13" s="28"/>
      <c r="AA13" s="28"/>
      <c r="AB13" s="29" t="s">
        <v>36</v>
      </c>
      <c r="AC13" s="28"/>
      <c r="AD13" s="28"/>
      <c r="AE13" s="28"/>
      <c r="AF13" s="29" t="s">
        <v>36</v>
      </c>
      <c r="AG13" s="79"/>
      <c r="AH13" s="79"/>
      <c r="AI13" s="79"/>
      <c r="AJ13" s="79"/>
      <c r="AK13" s="79"/>
      <c r="AL13" s="78"/>
      <c r="AM13" s="79"/>
      <c r="AN13" s="79"/>
      <c r="AO13" s="78"/>
      <c r="AP13" s="78"/>
      <c r="AQ13" s="79"/>
      <c r="AR13" s="79"/>
      <c r="AS13" s="79"/>
      <c r="AT13" s="79"/>
      <c r="AU13" s="79"/>
      <c r="AV13" s="78"/>
      <c r="AW13" s="79"/>
      <c r="AX13" s="79"/>
      <c r="AY13" s="79"/>
      <c r="AZ13" s="79"/>
    </row>
    <row r="14" spans="1:52" s="75" customFormat="1" ht="24.75" customHeight="1">
      <c r="A14" s="24" t="s">
        <v>38</v>
      </c>
      <c r="B14" s="24">
        <v>72</v>
      </c>
      <c r="C14" s="25">
        <v>6</v>
      </c>
      <c r="D14" s="80" t="s">
        <v>297</v>
      </c>
      <c r="E14" s="24" t="s">
        <v>33</v>
      </c>
      <c r="F14" s="24">
        <v>53</v>
      </c>
      <c r="G14" s="27" t="s">
        <v>296</v>
      </c>
      <c r="H14" s="28"/>
      <c r="I14" s="28"/>
      <c r="J14" s="28"/>
      <c r="K14" s="28"/>
      <c r="L14" s="28"/>
      <c r="M14" s="29" t="s">
        <v>35</v>
      </c>
      <c r="N14" s="28"/>
      <c r="O14" s="28"/>
      <c r="P14" s="28"/>
      <c r="Q14" s="29" t="s">
        <v>36</v>
      </c>
      <c r="R14" s="28"/>
      <c r="S14" s="29" t="s">
        <v>46</v>
      </c>
      <c r="T14" s="28"/>
      <c r="U14" s="28"/>
      <c r="V14" s="28"/>
      <c r="W14" s="28"/>
      <c r="X14" s="28"/>
      <c r="Y14" s="28"/>
      <c r="Z14" s="29" t="s">
        <v>36</v>
      </c>
      <c r="AA14" s="28"/>
      <c r="AB14" s="28"/>
      <c r="AC14" s="29" t="s">
        <v>36</v>
      </c>
      <c r="AD14" s="28"/>
      <c r="AE14" s="28"/>
      <c r="AF14" s="28"/>
      <c r="AG14" s="79"/>
      <c r="AH14" s="79"/>
      <c r="AI14" s="79"/>
      <c r="AJ14" s="79"/>
      <c r="AK14" s="79"/>
      <c r="AL14" s="79"/>
      <c r="AM14" s="78"/>
      <c r="AN14" s="79"/>
      <c r="AO14" s="78"/>
      <c r="AP14" s="79"/>
      <c r="AQ14" s="79"/>
      <c r="AR14" s="79"/>
      <c r="AS14" s="79"/>
      <c r="AT14" s="79"/>
      <c r="AU14" s="79"/>
      <c r="AV14" s="79"/>
      <c r="AW14" s="78"/>
      <c r="AX14" s="78"/>
      <c r="AY14" s="79"/>
      <c r="AZ14" s="79"/>
    </row>
    <row r="15" spans="1:52" s="75" customFormat="1" ht="24.75" customHeight="1">
      <c r="A15" s="24" t="s">
        <v>38</v>
      </c>
      <c r="B15" s="24">
        <v>44</v>
      </c>
      <c r="C15" s="25">
        <v>7</v>
      </c>
      <c r="D15" s="80" t="s">
        <v>298</v>
      </c>
      <c r="E15" s="24" t="s">
        <v>33</v>
      </c>
      <c r="F15" s="24">
        <v>55</v>
      </c>
      <c r="G15" s="27" t="s">
        <v>214</v>
      </c>
      <c r="H15" s="28"/>
      <c r="I15" s="28"/>
      <c r="J15" s="28"/>
      <c r="K15" s="28"/>
      <c r="L15" s="29" t="s">
        <v>80</v>
      </c>
      <c r="M15" s="28"/>
      <c r="N15" s="28"/>
      <c r="O15" s="29" t="s">
        <v>47</v>
      </c>
      <c r="P15" s="28"/>
      <c r="Q15" s="28"/>
      <c r="R15" s="28"/>
      <c r="S15" s="28"/>
      <c r="T15" s="28"/>
      <c r="U15" s="29" t="s">
        <v>36</v>
      </c>
      <c r="V15" s="28"/>
      <c r="W15" s="28"/>
      <c r="X15" s="29" t="s">
        <v>198</v>
      </c>
      <c r="Y15" s="28"/>
      <c r="Z15" s="28"/>
      <c r="AA15" s="29" t="s">
        <v>219</v>
      </c>
      <c r="AB15" s="28"/>
      <c r="AC15" s="28"/>
      <c r="AD15" s="28"/>
      <c r="AE15" s="28"/>
      <c r="AF15" s="28"/>
      <c r="AG15" s="79"/>
      <c r="AH15" s="79"/>
      <c r="AI15" s="79"/>
      <c r="AJ15" s="79"/>
      <c r="AK15" s="79"/>
      <c r="AL15" s="79"/>
      <c r="AM15" s="79"/>
      <c r="AN15" s="78"/>
      <c r="AO15" s="79"/>
      <c r="AP15" s="78"/>
      <c r="AQ15" s="79"/>
      <c r="AR15" s="79"/>
      <c r="AS15" s="79"/>
      <c r="AT15" s="79"/>
      <c r="AU15" s="79"/>
      <c r="AV15" s="79"/>
      <c r="AW15" s="78"/>
      <c r="AX15" s="79"/>
      <c r="AY15" s="78"/>
      <c r="AZ15" s="79"/>
    </row>
    <row r="16" spans="1:52" s="75" customFormat="1" ht="24.75" customHeight="1">
      <c r="A16" s="24" t="s">
        <v>38</v>
      </c>
      <c r="B16" s="24">
        <v>49</v>
      </c>
      <c r="C16" s="25">
        <v>8</v>
      </c>
      <c r="D16" s="80" t="s">
        <v>299</v>
      </c>
      <c r="E16" s="24" t="s">
        <v>33</v>
      </c>
      <c r="F16" s="24">
        <v>56</v>
      </c>
      <c r="G16" s="27" t="s">
        <v>300</v>
      </c>
      <c r="H16" s="28"/>
      <c r="I16" s="29" t="s">
        <v>36</v>
      </c>
      <c r="J16" s="28"/>
      <c r="K16" s="28"/>
      <c r="L16" s="28"/>
      <c r="M16" s="28"/>
      <c r="N16" s="29" t="s">
        <v>35</v>
      </c>
      <c r="O16" s="28"/>
      <c r="P16" s="28"/>
      <c r="Q16" s="28"/>
      <c r="R16" s="28"/>
      <c r="S16" s="28"/>
      <c r="T16" s="29" t="s">
        <v>36</v>
      </c>
      <c r="U16" s="28"/>
      <c r="V16" s="28"/>
      <c r="W16" s="28"/>
      <c r="X16" s="28"/>
      <c r="Y16" s="29" t="s">
        <v>37</v>
      </c>
      <c r="Z16" s="28"/>
      <c r="AA16" s="28"/>
      <c r="AB16" s="28"/>
      <c r="AC16" s="28"/>
      <c r="AD16" s="29" t="s">
        <v>37</v>
      </c>
      <c r="AE16" s="28"/>
      <c r="AF16" s="28"/>
      <c r="AG16" s="79"/>
      <c r="AH16" s="78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8"/>
      <c r="AW16" s="79"/>
      <c r="AX16" s="78"/>
      <c r="AY16" s="78"/>
      <c r="AZ16" s="79"/>
    </row>
    <row r="17" spans="1:52" s="75" customFormat="1" ht="24.75" customHeight="1">
      <c r="A17" s="24" t="s">
        <v>41</v>
      </c>
      <c r="B17" s="24">
        <v>35</v>
      </c>
      <c r="C17" s="25">
        <v>9</v>
      </c>
      <c r="D17" s="80" t="s">
        <v>301</v>
      </c>
      <c r="E17" s="24" t="s">
        <v>33</v>
      </c>
      <c r="F17" s="24">
        <v>57</v>
      </c>
      <c r="G17" s="27" t="s">
        <v>302</v>
      </c>
      <c r="H17" s="28"/>
      <c r="I17" s="28"/>
      <c r="J17" s="28"/>
      <c r="K17" s="29" t="s">
        <v>37</v>
      </c>
      <c r="L17" s="28"/>
      <c r="M17" s="28"/>
      <c r="N17" s="28"/>
      <c r="O17" s="28"/>
      <c r="P17" s="28"/>
      <c r="Q17" s="29" t="s">
        <v>37</v>
      </c>
      <c r="R17" s="28"/>
      <c r="S17" s="28"/>
      <c r="T17" s="29" t="s">
        <v>37</v>
      </c>
      <c r="U17" s="28"/>
      <c r="V17" s="28"/>
      <c r="W17" s="28"/>
      <c r="X17" s="29" t="s">
        <v>36</v>
      </c>
      <c r="Y17" s="28"/>
      <c r="Z17" s="28"/>
      <c r="AA17" s="28"/>
      <c r="AB17" s="28"/>
      <c r="AC17" s="28"/>
      <c r="AD17" s="28"/>
      <c r="AE17" s="29" t="s">
        <v>37</v>
      </c>
      <c r="AF17" s="28"/>
      <c r="AG17" s="79"/>
      <c r="AH17" s="79"/>
      <c r="AI17" s="78"/>
      <c r="AJ17" s="79"/>
      <c r="AK17" s="79"/>
      <c r="AL17" s="79"/>
      <c r="AM17" s="79"/>
      <c r="AN17" s="79"/>
      <c r="AO17" s="79"/>
      <c r="AP17" s="79"/>
      <c r="AQ17" s="78"/>
      <c r="AR17" s="79"/>
      <c r="AS17" s="79"/>
      <c r="AT17" s="78"/>
      <c r="AU17" s="79"/>
      <c r="AV17" s="79"/>
      <c r="AW17" s="79"/>
      <c r="AX17" s="79"/>
      <c r="AY17" s="79"/>
      <c r="AZ17" s="78"/>
    </row>
    <row r="18" spans="1:52" s="75" customFormat="1" ht="24.75" customHeight="1">
      <c r="A18" s="24" t="s">
        <v>38</v>
      </c>
      <c r="B18" s="24">
        <v>49</v>
      </c>
      <c r="C18" s="25">
        <v>10</v>
      </c>
      <c r="D18" s="80" t="s">
        <v>303</v>
      </c>
      <c r="E18" s="24" t="s">
        <v>33</v>
      </c>
      <c r="F18" s="24">
        <v>58</v>
      </c>
      <c r="G18" s="27" t="s">
        <v>304</v>
      </c>
      <c r="H18" s="28"/>
      <c r="I18" s="29" t="s">
        <v>37</v>
      </c>
      <c r="J18" s="28"/>
      <c r="K18" s="28"/>
      <c r="L18" s="29" t="s">
        <v>36</v>
      </c>
      <c r="M18" s="28"/>
      <c r="N18" s="28"/>
      <c r="O18" s="28"/>
      <c r="P18" s="28"/>
      <c r="Q18" s="28"/>
      <c r="R18" s="28"/>
      <c r="S18" s="28"/>
      <c r="T18" s="28"/>
      <c r="U18" s="28"/>
      <c r="V18" s="29" t="s">
        <v>36</v>
      </c>
      <c r="W18" s="28"/>
      <c r="X18" s="28"/>
      <c r="Y18" s="28"/>
      <c r="Z18" s="28"/>
      <c r="AA18" s="28"/>
      <c r="AB18" s="28"/>
      <c r="AC18" s="29" t="s">
        <v>37</v>
      </c>
      <c r="AD18" s="28"/>
      <c r="AE18" s="28"/>
      <c r="AF18" s="29" t="s">
        <v>36</v>
      </c>
      <c r="AG18" s="79"/>
      <c r="AH18" s="79"/>
      <c r="AI18" s="79"/>
      <c r="AJ18" s="78"/>
      <c r="AK18" s="79"/>
      <c r="AL18" s="79"/>
      <c r="AM18" s="79"/>
      <c r="AN18" s="79"/>
      <c r="AO18" s="79"/>
      <c r="AP18" s="79"/>
      <c r="AQ18" s="79"/>
      <c r="AR18" s="78"/>
      <c r="AS18" s="79"/>
      <c r="AT18" s="79"/>
      <c r="AU18" s="78"/>
      <c r="AV18" s="79"/>
      <c r="AW18" s="79"/>
      <c r="AX18" s="79"/>
      <c r="AY18" s="79"/>
      <c r="AZ18" s="78"/>
    </row>
    <row r="19" spans="1:52" s="34" customFormat="1" ht="24.75" customHeight="1" thickBot="1">
      <c r="A19" s="87"/>
      <c r="B19" s="87"/>
      <c r="C19" s="31"/>
      <c r="D19" s="84"/>
      <c r="E19" s="85"/>
      <c r="F19" s="85"/>
      <c r="G19" s="84"/>
      <c r="M19" s="233" t="s">
        <v>55</v>
      </c>
      <c r="N19" s="233"/>
      <c r="O19" s="233"/>
      <c r="P19" s="233"/>
      <c r="Q19" s="114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</row>
    <row r="20" spans="1:52" s="75" customFormat="1" ht="24" customHeight="1" thickBot="1">
      <c r="A20" s="70" t="s">
        <v>7</v>
      </c>
      <c r="B20" s="70" t="s">
        <v>8</v>
      </c>
      <c r="C20" s="18" t="s">
        <v>9</v>
      </c>
      <c r="D20" s="17" t="s">
        <v>10</v>
      </c>
      <c r="E20" s="17" t="s">
        <v>11</v>
      </c>
      <c r="F20" s="115" t="s">
        <v>56</v>
      </c>
      <c r="G20" s="71" t="s">
        <v>13</v>
      </c>
      <c r="H20" s="38" t="s">
        <v>57</v>
      </c>
      <c r="I20" s="39" t="s">
        <v>58</v>
      </c>
      <c r="J20" s="39" t="s">
        <v>59</v>
      </c>
      <c r="K20" s="39" t="s">
        <v>60</v>
      </c>
      <c r="L20" s="40" t="s">
        <v>61</v>
      </c>
      <c r="M20" s="116" t="s">
        <v>120</v>
      </c>
      <c r="N20" s="117" t="s">
        <v>121</v>
      </c>
      <c r="O20" s="117" t="s">
        <v>161</v>
      </c>
      <c r="P20" s="118" t="s">
        <v>162</v>
      </c>
      <c r="Q20" s="244" t="s">
        <v>62</v>
      </c>
      <c r="R20" s="245"/>
      <c r="S20" s="119" t="s">
        <v>63</v>
      </c>
      <c r="T20" s="226" t="s">
        <v>64</v>
      </c>
      <c r="U20" s="227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</row>
    <row r="21" spans="1:52" s="34" customFormat="1" ht="15.75" customHeight="1" thickBot="1">
      <c r="A21" s="24" t="str">
        <f aca="true" t="shared" si="0" ref="A21:B30">A9</f>
        <v>PDL</v>
      </c>
      <c r="B21" s="24">
        <f t="shared" si="0"/>
        <v>72</v>
      </c>
      <c r="C21" s="25">
        <v>1</v>
      </c>
      <c r="D21" s="42" t="str">
        <f aca="true" t="shared" si="1" ref="D21:E30">D9</f>
        <v>DUFIL Florian</v>
      </c>
      <c r="E21" s="24" t="str">
        <f t="shared" si="1"/>
        <v>M</v>
      </c>
      <c r="F21" s="120">
        <v>17</v>
      </c>
      <c r="G21" s="44" t="str">
        <f aca="true" t="shared" si="2" ref="G21:G30">G9</f>
        <v>US PRECIGNE</v>
      </c>
      <c r="H21" s="45">
        <v>0</v>
      </c>
      <c r="I21" s="46">
        <v>0</v>
      </c>
      <c r="J21" s="46">
        <v>0</v>
      </c>
      <c r="K21" s="46">
        <v>0</v>
      </c>
      <c r="L21" s="47">
        <v>0</v>
      </c>
      <c r="M21" s="45"/>
      <c r="N21" s="46"/>
      <c r="O21" s="121"/>
      <c r="P21" s="90"/>
      <c r="Q21" s="242">
        <f aca="true" t="shared" si="3" ref="Q21:Q30">SUM(H21:P21)</f>
        <v>0</v>
      </c>
      <c r="R21" s="243"/>
      <c r="S21" s="122"/>
      <c r="T21" s="226">
        <f aca="true" t="shared" si="4" ref="T21:T27">SUM(F21,Q21)</f>
        <v>17</v>
      </c>
      <c r="U21" s="227"/>
      <c r="V21" s="228" t="s">
        <v>163</v>
      </c>
      <c r="W21" s="229"/>
      <c r="X21" s="229"/>
      <c r="Y21" s="229"/>
      <c r="Z21" s="240"/>
      <c r="AD21" s="92"/>
      <c r="AE21" s="221" t="s">
        <v>65</v>
      </c>
      <c r="AF21" s="221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</row>
    <row r="22" spans="1:52" s="34" customFormat="1" ht="15.75" customHeight="1">
      <c r="A22" s="24" t="str">
        <f t="shared" si="0"/>
        <v>PDL</v>
      </c>
      <c r="B22" s="24">
        <f t="shared" si="0"/>
        <v>72</v>
      </c>
      <c r="C22" s="25">
        <v>2</v>
      </c>
      <c r="D22" s="42" t="str">
        <f t="shared" si="1"/>
        <v>JOUIN Kevin</v>
      </c>
      <c r="E22" s="24" t="str">
        <f t="shared" si="1"/>
        <v>M</v>
      </c>
      <c r="F22" s="120">
        <v>17</v>
      </c>
      <c r="G22" s="44" t="str">
        <f t="shared" si="2"/>
        <v>JUDO CLUB DU MANS</v>
      </c>
      <c r="H22" s="50">
        <v>0</v>
      </c>
      <c r="I22" s="51">
        <v>0</v>
      </c>
      <c r="J22" s="51">
        <v>0</v>
      </c>
      <c r="K22" s="51">
        <v>0</v>
      </c>
      <c r="L22" s="52">
        <v>0</v>
      </c>
      <c r="M22" s="50"/>
      <c r="N22" s="51"/>
      <c r="O22" s="123"/>
      <c r="P22" s="93"/>
      <c r="Q22" s="234">
        <f t="shared" si="3"/>
        <v>0</v>
      </c>
      <c r="R22" s="235"/>
      <c r="S22" s="122"/>
      <c r="T22" s="226">
        <f t="shared" si="4"/>
        <v>17</v>
      </c>
      <c r="U22" s="227"/>
      <c r="V22" s="230"/>
      <c r="W22" s="231"/>
      <c r="X22" s="231"/>
      <c r="Y22" s="231"/>
      <c r="Z22" s="241"/>
      <c r="AD22" s="92"/>
      <c r="AE22" s="124" t="s">
        <v>66</v>
      </c>
      <c r="AF22" s="125" t="s">
        <v>67</v>
      </c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</row>
    <row r="23" spans="1:52" s="34" customFormat="1" ht="15.75" customHeight="1">
      <c r="A23" s="24" t="str">
        <f t="shared" si="0"/>
        <v>BRE</v>
      </c>
      <c r="B23" s="24">
        <f t="shared" si="0"/>
        <v>56</v>
      </c>
      <c r="C23" s="25">
        <v>3</v>
      </c>
      <c r="D23" s="42" t="str">
        <f t="shared" si="1"/>
        <v>LE ROUX Francois</v>
      </c>
      <c r="E23" s="24" t="str">
        <f t="shared" si="1"/>
        <v>M</v>
      </c>
      <c r="F23" s="120">
        <v>0</v>
      </c>
      <c r="G23" s="44" t="str">
        <f t="shared" si="2"/>
        <v>DOJO DU PAYS DE LORIENT</v>
      </c>
      <c r="H23" s="50">
        <v>0</v>
      </c>
      <c r="I23" s="51">
        <v>0</v>
      </c>
      <c r="J23" s="51">
        <v>0</v>
      </c>
      <c r="K23" s="51">
        <v>0</v>
      </c>
      <c r="L23" s="52">
        <v>0</v>
      </c>
      <c r="M23" s="50"/>
      <c r="N23" s="51"/>
      <c r="O23" s="123"/>
      <c r="P23" s="93"/>
      <c r="Q23" s="234">
        <f t="shared" si="3"/>
        <v>0</v>
      </c>
      <c r="R23" s="235"/>
      <c r="S23" s="122"/>
      <c r="T23" s="226">
        <f t="shared" si="4"/>
        <v>0</v>
      </c>
      <c r="U23" s="227"/>
      <c r="V23" s="127" t="s">
        <v>17</v>
      </c>
      <c r="W23" s="127" t="s">
        <v>96</v>
      </c>
      <c r="X23" s="127" t="s">
        <v>134</v>
      </c>
      <c r="Y23" s="127" t="s">
        <v>135</v>
      </c>
      <c r="Z23" s="127" t="s">
        <v>24</v>
      </c>
      <c r="AD23" s="92"/>
      <c r="AE23" s="238">
        <v>7</v>
      </c>
      <c r="AF23" s="239">
        <v>10</v>
      </c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</row>
    <row r="24" spans="1:52" s="34" customFormat="1" ht="15.75" customHeight="1" thickBot="1">
      <c r="A24" s="24" t="str">
        <f t="shared" si="0"/>
        <v>BRE</v>
      </c>
      <c r="B24" s="24">
        <f t="shared" si="0"/>
        <v>56</v>
      </c>
      <c r="C24" s="25">
        <v>4</v>
      </c>
      <c r="D24" s="42" t="str">
        <f t="shared" si="1"/>
        <v>TEIXEIRA Hugo</v>
      </c>
      <c r="E24" s="24" t="str">
        <f t="shared" si="1"/>
        <v>M</v>
      </c>
      <c r="F24" s="120">
        <v>0</v>
      </c>
      <c r="G24" s="44" t="str">
        <f t="shared" si="2"/>
        <v>DOJO DU PAYS DE LORIENT</v>
      </c>
      <c r="H24" s="50">
        <v>0</v>
      </c>
      <c r="I24" s="51">
        <v>0</v>
      </c>
      <c r="J24" s="51">
        <v>10</v>
      </c>
      <c r="K24" s="51">
        <v>10</v>
      </c>
      <c r="L24" s="52">
        <v>0</v>
      </c>
      <c r="M24" s="50"/>
      <c r="N24" s="51"/>
      <c r="O24" s="123"/>
      <c r="P24" s="93"/>
      <c r="Q24" s="234">
        <f t="shared" si="3"/>
        <v>20</v>
      </c>
      <c r="R24" s="235"/>
      <c r="S24" s="122"/>
      <c r="T24" s="226">
        <f t="shared" si="4"/>
        <v>20</v>
      </c>
      <c r="U24" s="227"/>
      <c r="V24" s="127" t="s">
        <v>19</v>
      </c>
      <c r="W24" s="127" t="s">
        <v>22</v>
      </c>
      <c r="X24" s="127" t="s">
        <v>16</v>
      </c>
      <c r="Y24" s="127" t="s">
        <v>26</v>
      </c>
      <c r="Z24" s="127" t="s">
        <v>23</v>
      </c>
      <c r="AD24" s="92"/>
      <c r="AE24" s="223"/>
      <c r="AF24" s="225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</row>
    <row r="25" spans="1:52" s="34" customFormat="1" ht="15.75" customHeight="1">
      <c r="A25" s="24" t="str">
        <f t="shared" si="0"/>
        <v>PDL</v>
      </c>
      <c r="B25" s="24">
        <f t="shared" si="0"/>
        <v>72</v>
      </c>
      <c r="C25" s="25">
        <v>5</v>
      </c>
      <c r="D25" s="42" t="str">
        <f t="shared" si="1"/>
        <v>LEHOUX Nathan</v>
      </c>
      <c r="E25" s="24" t="str">
        <f t="shared" si="1"/>
        <v>M</v>
      </c>
      <c r="F25" s="120">
        <v>30</v>
      </c>
      <c r="G25" s="44" t="str">
        <f t="shared" si="2"/>
        <v>JUDO CLUB CASTELORIEN</v>
      </c>
      <c r="H25" s="50">
        <v>0</v>
      </c>
      <c r="I25" s="51">
        <v>0</v>
      </c>
      <c r="J25" s="51">
        <v>10</v>
      </c>
      <c r="K25" s="51">
        <v>0</v>
      </c>
      <c r="L25" s="52">
        <v>0</v>
      </c>
      <c r="M25" s="50"/>
      <c r="N25" s="51"/>
      <c r="O25" s="123"/>
      <c r="P25" s="93"/>
      <c r="Q25" s="234">
        <f t="shared" si="3"/>
        <v>10</v>
      </c>
      <c r="R25" s="235"/>
      <c r="S25" s="122"/>
      <c r="T25" s="226">
        <f t="shared" si="4"/>
        <v>40</v>
      </c>
      <c r="U25" s="227"/>
      <c r="V25" s="127" t="s">
        <v>136</v>
      </c>
      <c r="W25" s="127" t="s">
        <v>137</v>
      </c>
      <c r="X25" s="127" t="s">
        <v>98</v>
      </c>
      <c r="Y25" s="127" t="s">
        <v>138</v>
      </c>
      <c r="Z25" s="127" t="s">
        <v>139</v>
      </c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</row>
    <row r="26" spans="1:52" s="34" customFormat="1" ht="15.75" customHeight="1">
      <c r="A26" s="24" t="str">
        <f t="shared" si="0"/>
        <v>PDL</v>
      </c>
      <c r="B26" s="24">
        <f t="shared" si="0"/>
        <v>72</v>
      </c>
      <c r="C26" s="25">
        <v>6</v>
      </c>
      <c r="D26" s="42" t="str">
        <f t="shared" si="1"/>
        <v>JANVIER Bertrand</v>
      </c>
      <c r="E26" s="24" t="str">
        <f t="shared" si="1"/>
        <v>M</v>
      </c>
      <c r="F26" s="120">
        <v>57</v>
      </c>
      <c r="G26" s="44" t="str">
        <f t="shared" si="2"/>
        <v>JUDO CLUB CASTELORIEN</v>
      </c>
      <c r="H26" s="50">
        <v>10</v>
      </c>
      <c r="I26" s="51">
        <v>0</v>
      </c>
      <c r="J26" s="51">
        <v>0</v>
      </c>
      <c r="K26" s="51">
        <v>0</v>
      </c>
      <c r="L26" s="52">
        <v>0</v>
      </c>
      <c r="M26" s="50"/>
      <c r="N26" s="51"/>
      <c r="O26" s="123"/>
      <c r="P26" s="93"/>
      <c r="Q26" s="234">
        <f t="shared" si="3"/>
        <v>10</v>
      </c>
      <c r="R26" s="235"/>
      <c r="S26" s="122"/>
      <c r="T26" s="226">
        <f t="shared" si="4"/>
        <v>67</v>
      </c>
      <c r="U26" s="227"/>
      <c r="V26" s="127" t="s">
        <v>92</v>
      </c>
      <c r="W26" s="127" t="s">
        <v>30</v>
      </c>
      <c r="X26" s="127" t="s">
        <v>89</v>
      </c>
      <c r="Y26" s="127" t="s">
        <v>99</v>
      </c>
      <c r="Z26" s="127" t="s">
        <v>140</v>
      </c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</row>
    <row r="27" spans="1:52" s="34" customFormat="1" ht="15.75" customHeight="1">
      <c r="A27" s="24" t="str">
        <f t="shared" si="0"/>
        <v>PDL</v>
      </c>
      <c r="B27" s="24">
        <f t="shared" si="0"/>
        <v>44</v>
      </c>
      <c r="C27" s="25">
        <v>7</v>
      </c>
      <c r="D27" s="42" t="str">
        <f t="shared" si="1"/>
        <v>PERNET Maxime</v>
      </c>
      <c r="E27" s="24" t="str">
        <f t="shared" si="1"/>
        <v>M</v>
      </c>
      <c r="F27" s="120">
        <v>77</v>
      </c>
      <c r="G27" s="44" t="str">
        <f t="shared" si="2"/>
        <v>ASB REZE</v>
      </c>
      <c r="H27" s="50">
        <v>7</v>
      </c>
      <c r="I27" s="51">
        <v>10</v>
      </c>
      <c r="J27" s="51">
        <v>0</v>
      </c>
      <c r="K27" s="51">
        <v>0</v>
      </c>
      <c r="L27" s="52">
        <v>7</v>
      </c>
      <c r="M27" s="99"/>
      <c r="N27" s="134"/>
      <c r="O27" s="135"/>
      <c r="P27" s="100"/>
      <c r="Q27" s="234">
        <f t="shared" si="3"/>
        <v>24</v>
      </c>
      <c r="R27" s="235"/>
      <c r="S27" s="122"/>
      <c r="T27" s="226">
        <f t="shared" si="4"/>
        <v>101</v>
      </c>
      <c r="U27" s="227"/>
      <c r="V27" s="75"/>
      <c r="W27" s="75"/>
      <c r="X27" s="75"/>
      <c r="Y27" s="75"/>
      <c r="Z27" s="75"/>
      <c r="AA27" s="75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</row>
    <row r="28" spans="1:52" s="34" customFormat="1" ht="15.75" customHeight="1">
      <c r="A28" s="24" t="str">
        <f t="shared" si="0"/>
        <v>PDL</v>
      </c>
      <c r="B28" s="24">
        <f t="shared" si="0"/>
        <v>49</v>
      </c>
      <c r="C28" s="25">
        <v>8</v>
      </c>
      <c r="D28" s="42" t="str">
        <f t="shared" si="1"/>
        <v>GUIBRET Eliott</v>
      </c>
      <c r="E28" s="24" t="str">
        <f t="shared" si="1"/>
        <v>M</v>
      </c>
      <c r="F28" s="120">
        <v>30</v>
      </c>
      <c r="G28" s="44" t="str">
        <f t="shared" si="2"/>
        <v>J CLUB DU LAYON</v>
      </c>
      <c r="H28" s="50">
        <v>0</v>
      </c>
      <c r="I28" s="51">
        <v>10</v>
      </c>
      <c r="J28" s="51">
        <v>0</v>
      </c>
      <c r="K28" s="51">
        <v>10</v>
      </c>
      <c r="L28" s="52">
        <v>10</v>
      </c>
      <c r="M28" s="50"/>
      <c r="N28" s="51"/>
      <c r="O28" s="123"/>
      <c r="P28" s="93"/>
      <c r="Q28" s="234">
        <f t="shared" si="3"/>
        <v>30</v>
      </c>
      <c r="R28" s="235"/>
      <c r="S28" s="122"/>
      <c r="T28" s="226">
        <v>8</v>
      </c>
      <c r="U28" s="22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</row>
    <row r="29" spans="1:52" s="34" customFormat="1" ht="15.75" customHeight="1">
      <c r="A29" s="24" t="str">
        <f t="shared" si="0"/>
        <v>BRE</v>
      </c>
      <c r="B29" s="24">
        <f t="shared" si="0"/>
        <v>35</v>
      </c>
      <c r="C29" s="25">
        <v>9</v>
      </c>
      <c r="D29" s="42" t="str">
        <f t="shared" si="1"/>
        <v>PLANQUE LUCAS</v>
      </c>
      <c r="E29" s="24" t="str">
        <f t="shared" si="1"/>
        <v>M</v>
      </c>
      <c r="F29" s="120">
        <v>10</v>
      </c>
      <c r="G29" s="44" t="str">
        <f t="shared" si="2"/>
        <v>JC MARCHES DE RRETAGNE</v>
      </c>
      <c r="H29" s="50">
        <v>10</v>
      </c>
      <c r="I29" s="51">
        <v>10</v>
      </c>
      <c r="J29" s="51">
        <v>10</v>
      </c>
      <c r="K29" s="51">
        <v>0</v>
      </c>
      <c r="L29" s="52">
        <v>10</v>
      </c>
      <c r="M29" s="50"/>
      <c r="N29" s="51"/>
      <c r="O29" s="123"/>
      <c r="P29" s="93"/>
      <c r="Q29" s="234">
        <f t="shared" si="3"/>
        <v>40</v>
      </c>
      <c r="R29" s="235"/>
      <c r="S29" s="122"/>
      <c r="T29" s="226">
        <v>4</v>
      </c>
      <c r="U29" s="22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</row>
    <row r="30" spans="1:52" s="34" customFormat="1" ht="15.75" customHeight="1" thickBot="1">
      <c r="A30" s="24" t="str">
        <f t="shared" si="0"/>
        <v>PDL</v>
      </c>
      <c r="B30" s="24">
        <f t="shared" si="0"/>
        <v>49</v>
      </c>
      <c r="C30" s="25">
        <v>10</v>
      </c>
      <c r="D30" s="42" t="str">
        <f t="shared" si="1"/>
        <v>AHAMADA Fahadi</v>
      </c>
      <c r="E30" s="24" t="str">
        <f t="shared" si="1"/>
        <v>M</v>
      </c>
      <c r="F30" s="120">
        <v>0</v>
      </c>
      <c r="G30" s="44" t="str">
        <f t="shared" si="2"/>
        <v>MPT MONPLAISIR</v>
      </c>
      <c r="H30" s="56">
        <v>10</v>
      </c>
      <c r="I30" s="57">
        <v>0</v>
      </c>
      <c r="J30" s="57">
        <v>0</v>
      </c>
      <c r="K30" s="57">
        <v>0</v>
      </c>
      <c r="L30" s="58">
        <v>10</v>
      </c>
      <c r="M30" s="56"/>
      <c r="N30" s="57"/>
      <c r="O30" s="136"/>
      <c r="P30" s="101"/>
      <c r="Q30" s="236">
        <f t="shared" si="3"/>
        <v>20</v>
      </c>
      <c r="R30" s="237"/>
      <c r="S30" s="122"/>
      <c r="T30" s="226">
        <v>3</v>
      </c>
      <c r="U30" s="22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</row>
    <row r="31" spans="1:52" s="34" customFormat="1" ht="11.25">
      <c r="A31" s="87"/>
      <c r="B31" s="87"/>
      <c r="D31" s="59"/>
      <c r="E31" s="59"/>
      <c r="F31" s="59"/>
      <c r="G31" s="59"/>
      <c r="H31" s="59"/>
      <c r="I31" s="59"/>
      <c r="J31" s="59"/>
      <c r="K31" s="59"/>
      <c r="L31" s="59"/>
      <c r="N31" s="61" t="s">
        <v>69</v>
      </c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</row>
    <row r="32" spans="1:52" s="34" customFormat="1" ht="11.25" hidden="1">
      <c r="A32" s="87"/>
      <c r="B32" s="87"/>
      <c r="C32" s="31">
        <f>COUNT(H21:P30)/2</f>
        <v>25</v>
      </c>
      <c r="D32" s="31"/>
      <c r="F32" s="87"/>
      <c r="G32" s="103" t="s">
        <v>70</v>
      </c>
      <c r="H32" s="63">
        <v>1</v>
      </c>
      <c r="I32" s="63">
        <v>2</v>
      </c>
      <c r="J32" s="63">
        <v>3</v>
      </c>
      <c r="K32" s="63"/>
      <c r="L32" s="63">
        <v>5</v>
      </c>
      <c r="M32" s="63">
        <v>6</v>
      </c>
      <c r="N32" s="63">
        <v>7</v>
      </c>
      <c r="O32" s="63"/>
      <c r="P32" s="63">
        <v>9</v>
      </c>
      <c r="Q32" s="63">
        <v>10</v>
      </c>
      <c r="R32" s="63">
        <v>11</v>
      </c>
      <c r="S32" s="63"/>
      <c r="T32" s="63">
        <v>13</v>
      </c>
      <c r="U32" s="63">
        <v>14</v>
      </c>
      <c r="V32" s="63">
        <v>15</v>
      </c>
      <c r="W32" s="63"/>
      <c r="X32" s="63">
        <v>17</v>
      </c>
      <c r="Y32" s="63">
        <v>18</v>
      </c>
      <c r="Z32" s="63">
        <v>19</v>
      </c>
      <c r="AA32" s="63"/>
      <c r="AB32" s="63">
        <v>21</v>
      </c>
      <c r="AC32" s="63">
        <v>23</v>
      </c>
      <c r="AD32" s="63">
        <v>24</v>
      </c>
      <c r="AE32" s="63">
        <v>25</v>
      </c>
      <c r="AF32" s="63">
        <v>26</v>
      </c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</row>
    <row r="33" spans="1:52" s="34" customFormat="1" ht="11.25" hidden="1">
      <c r="A33" s="87"/>
      <c r="B33" s="87"/>
      <c r="F33" s="87"/>
      <c r="G33" s="62" t="s">
        <v>71</v>
      </c>
      <c r="H33" s="63">
        <v>1</v>
      </c>
      <c r="I33" s="63">
        <v>1</v>
      </c>
      <c r="J33" s="63">
        <v>1</v>
      </c>
      <c r="K33" s="63"/>
      <c r="L33" s="63">
        <v>1</v>
      </c>
      <c r="M33" s="63">
        <v>2</v>
      </c>
      <c r="N33" s="63">
        <v>2</v>
      </c>
      <c r="O33" s="63"/>
      <c r="P33" s="63">
        <v>2</v>
      </c>
      <c r="Q33" s="63">
        <v>2</v>
      </c>
      <c r="R33" s="63">
        <v>3</v>
      </c>
      <c r="S33" s="63"/>
      <c r="T33" s="63">
        <v>3</v>
      </c>
      <c r="U33" s="63">
        <v>3</v>
      </c>
      <c r="V33" s="63">
        <v>4</v>
      </c>
      <c r="W33" s="63"/>
      <c r="X33" s="63">
        <v>4</v>
      </c>
      <c r="Y33" s="63">
        <v>4</v>
      </c>
      <c r="Z33" s="63">
        <v>4</v>
      </c>
      <c r="AA33" s="63"/>
      <c r="AB33" s="63">
        <v>5</v>
      </c>
      <c r="AC33" s="63">
        <v>6</v>
      </c>
      <c r="AD33" s="63">
        <v>5</v>
      </c>
      <c r="AE33" s="63">
        <v>5</v>
      </c>
      <c r="AF33" s="63">
        <v>5</v>
      </c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</row>
    <row r="34" spans="1:52" s="34" customFormat="1" ht="11.25" hidden="1">
      <c r="A34" s="87"/>
      <c r="B34" s="87"/>
      <c r="C34" s="31"/>
      <c r="F34" s="87"/>
      <c r="G34" s="62" t="s">
        <v>72</v>
      </c>
      <c r="H34" s="63">
        <v>1</v>
      </c>
      <c r="I34" s="63">
        <v>1</v>
      </c>
      <c r="J34" s="63">
        <v>1</v>
      </c>
      <c r="K34" s="63"/>
      <c r="L34" s="63">
        <v>2</v>
      </c>
      <c r="M34" s="63">
        <v>1</v>
      </c>
      <c r="N34" s="63">
        <v>2</v>
      </c>
      <c r="O34" s="63"/>
      <c r="P34" s="63">
        <v>2</v>
      </c>
      <c r="Q34" s="63">
        <v>2</v>
      </c>
      <c r="R34" s="63">
        <v>3</v>
      </c>
      <c r="S34" s="63"/>
      <c r="T34" s="63">
        <v>3</v>
      </c>
      <c r="U34" s="63">
        <v>3</v>
      </c>
      <c r="V34" s="63">
        <v>3</v>
      </c>
      <c r="W34" s="63"/>
      <c r="X34" s="63">
        <v>4</v>
      </c>
      <c r="Y34" s="63">
        <v>4</v>
      </c>
      <c r="Z34" s="63">
        <v>4</v>
      </c>
      <c r="AA34" s="63"/>
      <c r="AB34" s="63">
        <v>4</v>
      </c>
      <c r="AC34" s="63">
        <v>5</v>
      </c>
      <c r="AD34" s="63">
        <v>5</v>
      </c>
      <c r="AE34" s="63">
        <v>5</v>
      </c>
      <c r="AF34" s="63">
        <v>6</v>
      </c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</row>
  </sheetData>
  <sheetProtection formatCells="0" formatColumns="0"/>
  <mergeCells count="32">
    <mergeCell ref="Q27:R27"/>
    <mergeCell ref="Q28:R28"/>
    <mergeCell ref="Q29:R29"/>
    <mergeCell ref="Q30:R30"/>
    <mergeCell ref="T30:U30"/>
    <mergeCell ref="T20:U20"/>
    <mergeCell ref="T21:U21"/>
    <mergeCell ref="T22:U22"/>
    <mergeCell ref="T23:U23"/>
    <mergeCell ref="T24:U24"/>
    <mergeCell ref="T25:U25"/>
    <mergeCell ref="T26:U26"/>
    <mergeCell ref="T27:U27"/>
    <mergeCell ref="AE23:AE24"/>
    <mergeCell ref="AF23:AF24"/>
    <mergeCell ref="V21:Z22"/>
    <mergeCell ref="T29:U29"/>
    <mergeCell ref="AE21:AF21"/>
    <mergeCell ref="Q21:R21"/>
    <mergeCell ref="Q22:R22"/>
    <mergeCell ref="Q26:R26"/>
    <mergeCell ref="Q25:R25"/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5">
    <tabColor indexed="12"/>
    <pageSetUpPr fitToPage="1"/>
  </sheetPr>
  <dimension ref="A1:AZ34"/>
  <sheetViews>
    <sheetView zoomScale="87" zoomScaleNormal="87" workbookViewId="0" topLeftCell="C8">
      <pane xSplit="5" ySplit="1" topLeftCell="H13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N40" sqref="N40"/>
    </sheetView>
  </sheetViews>
  <sheetFormatPr defaultColWidth="11.421875" defaultRowHeight="12.75"/>
  <cols>
    <col min="1" max="1" width="6.140625" style="105" bestFit="1" customWidth="1"/>
    <col min="2" max="2" width="5.140625" style="105" bestFit="1" customWidth="1"/>
    <col min="3" max="3" width="4.421875" style="110" bestFit="1" customWidth="1"/>
    <col min="4" max="4" width="22.140625" style="109" customWidth="1"/>
    <col min="5" max="5" width="3.140625" style="109" customWidth="1"/>
    <col min="6" max="6" width="7.7109375" style="105" customWidth="1"/>
    <col min="7" max="7" width="19.421875" style="109" customWidth="1"/>
    <col min="8" max="32" width="4.00390625" style="109" customWidth="1"/>
    <col min="33" max="50" width="4.00390625" style="105" hidden="1" customWidth="1"/>
    <col min="51" max="51" width="4.00390625" style="105" customWidth="1"/>
    <col min="52" max="52" width="4.00390625" style="105" hidden="1" customWidth="1"/>
    <col min="53" max="16384" width="11.421875" style="109" customWidth="1"/>
  </cols>
  <sheetData>
    <row r="1" spans="3:22" ht="13.5" thickBot="1">
      <c r="C1" s="108">
        <v>10</v>
      </c>
      <c r="F1" s="5"/>
      <c r="G1" s="3"/>
      <c r="H1" s="3"/>
      <c r="I1" s="3"/>
      <c r="J1" s="3"/>
      <c r="K1" s="3"/>
      <c r="L1" s="3"/>
      <c r="M1" s="3"/>
      <c r="N1" s="3"/>
      <c r="O1" s="3"/>
      <c r="P1" s="106" t="s">
        <v>0</v>
      </c>
      <c r="Q1" s="106"/>
      <c r="R1" s="106"/>
      <c r="S1" s="3"/>
      <c r="T1" s="3"/>
      <c r="U1" s="3"/>
      <c r="V1" s="5"/>
    </row>
    <row r="2" spans="6:22" ht="16.5" customHeight="1" thickBot="1">
      <c r="F2" s="67" t="s">
        <v>1</v>
      </c>
      <c r="G2" s="8" t="s">
        <v>320</v>
      </c>
      <c r="H2" s="3"/>
      <c r="I2" s="3"/>
      <c r="J2" s="9" t="s">
        <v>3</v>
      </c>
      <c r="K2" s="107">
        <f ca="1">TODAY()</f>
        <v>41071</v>
      </c>
      <c r="L2" s="107"/>
      <c r="M2" s="107"/>
      <c r="N2" s="107"/>
      <c r="O2" s="3"/>
      <c r="P2" s="209"/>
      <c r="Q2" s="209"/>
      <c r="R2" s="211"/>
      <c r="S2" s="3"/>
      <c r="V2" s="5"/>
    </row>
    <row r="3" spans="6:22" ht="13.5" customHeight="1" thickBot="1">
      <c r="F3" s="5"/>
      <c r="G3" s="3"/>
      <c r="H3" s="69"/>
      <c r="I3" s="69"/>
      <c r="J3" s="3"/>
      <c r="K3" s="3"/>
      <c r="L3" s="3"/>
      <c r="M3" s="3"/>
      <c r="N3" s="3"/>
      <c r="O3" s="3"/>
      <c r="P3" s="210"/>
      <c r="Q3" s="210"/>
      <c r="R3" s="212"/>
      <c r="S3" s="3"/>
      <c r="T3" s="3"/>
      <c r="U3" s="3"/>
      <c r="V3" s="5"/>
    </row>
    <row r="4" spans="6:22" ht="12.75">
      <c r="F4" s="109"/>
      <c r="G4" s="12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6:22" ht="12.75">
      <c r="F5" s="68" t="s">
        <v>5</v>
      </c>
      <c r="G5" s="14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6:22" ht="12.75">
      <c r="F6" s="5"/>
      <c r="G6" s="15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111"/>
      <c r="X7" s="111"/>
      <c r="Y7" s="111"/>
      <c r="Z7" s="111"/>
      <c r="AA7" s="111"/>
      <c r="AB7" s="111"/>
      <c r="AC7" s="111"/>
      <c r="AD7" s="112"/>
      <c r="AE7" s="112"/>
      <c r="AF7" s="112"/>
    </row>
    <row r="8" spans="1:52" s="75" customFormat="1" ht="14.25" customHeight="1" thickBot="1" thickTop="1">
      <c r="A8" s="70" t="s">
        <v>7</v>
      </c>
      <c r="B8" s="70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20" t="s">
        <v>21</v>
      </c>
      <c r="I8" s="21" t="s">
        <v>124</v>
      </c>
      <c r="J8" s="21" t="s">
        <v>28</v>
      </c>
      <c r="K8" s="21" t="s">
        <v>125</v>
      </c>
      <c r="L8" s="21" t="s">
        <v>126</v>
      </c>
      <c r="M8" s="21" t="s">
        <v>91</v>
      </c>
      <c r="N8" s="21" t="s">
        <v>90</v>
      </c>
      <c r="O8" s="21" t="s">
        <v>20</v>
      </c>
      <c r="P8" s="21" t="s">
        <v>15</v>
      </c>
      <c r="Q8" s="21" t="s">
        <v>127</v>
      </c>
      <c r="R8" s="21" t="s">
        <v>25</v>
      </c>
      <c r="S8" s="22" t="s">
        <v>14</v>
      </c>
      <c r="T8" s="21" t="s">
        <v>128</v>
      </c>
      <c r="U8" s="21" t="s">
        <v>27</v>
      </c>
      <c r="V8" s="21" t="s">
        <v>129</v>
      </c>
      <c r="W8" s="22" t="s">
        <v>29</v>
      </c>
      <c r="X8" s="21" t="s">
        <v>130</v>
      </c>
      <c r="Y8" s="22" t="s">
        <v>97</v>
      </c>
      <c r="Z8" s="21" t="s">
        <v>18</v>
      </c>
      <c r="AA8" s="22" t="s">
        <v>94</v>
      </c>
      <c r="AB8" s="22" t="s">
        <v>95</v>
      </c>
      <c r="AC8" s="22" t="s">
        <v>131</v>
      </c>
      <c r="AD8" s="21" t="s">
        <v>93</v>
      </c>
      <c r="AE8" s="21" t="s">
        <v>132</v>
      </c>
      <c r="AF8" s="22" t="s">
        <v>133</v>
      </c>
      <c r="AG8" s="73" t="s">
        <v>17</v>
      </c>
      <c r="AH8" s="73" t="s">
        <v>96</v>
      </c>
      <c r="AI8" s="73" t="s">
        <v>134</v>
      </c>
      <c r="AJ8" s="73" t="s">
        <v>135</v>
      </c>
      <c r="AK8" s="73" t="s">
        <v>24</v>
      </c>
      <c r="AL8" s="73" t="s">
        <v>19</v>
      </c>
      <c r="AM8" s="73" t="s">
        <v>22</v>
      </c>
      <c r="AN8" s="73" t="s">
        <v>16</v>
      </c>
      <c r="AO8" s="73" t="s">
        <v>26</v>
      </c>
      <c r="AP8" s="73" t="s">
        <v>23</v>
      </c>
      <c r="AQ8" s="73" t="s">
        <v>136</v>
      </c>
      <c r="AR8" s="73" t="s">
        <v>137</v>
      </c>
      <c r="AS8" s="73" t="s">
        <v>98</v>
      </c>
      <c r="AT8" s="73" t="s">
        <v>138</v>
      </c>
      <c r="AU8" s="73" t="s">
        <v>139</v>
      </c>
      <c r="AV8" s="73" t="s">
        <v>92</v>
      </c>
      <c r="AW8" s="73" t="s">
        <v>30</v>
      </c>
      <c r="AX8" s="73" t="s">
        <v>89</v>
      </c>
      <c r="AY8" s="113" t="s">
        <v>99</v>
      </c>
      <c r="AZ8" s="74" t="s">
        <v>140</v>
      </c>
    </row>
    <row r="9" spans="1:52" s="89" customFormat="1" ht="24.75" customHeight="1" thickTop="1">
      <c r="A9" s="24" t="s">
        <v>41</v>
      </c>
      <c r="B9" s="24">
        <v>35</v>
      </c>
      <c r="C9" s="25">
        <v>1</v>
      </c>
      <c r="D9" s="76" t="s">
        <v>321</v>
      </c>
      <c r="E9" s="24" t="s">
        <v>33</v>
      </c>
      <c r="F9" s="24">
        <v>58</v>
      </c>
      <c r="G9" s="27" t="s">
        <v>322</v>
      </c>
      <c r="H9" s="29" t="s">
        <v>37</v>
      </c>
      <c r="I9" s="28"/>
      <c r="J9" s="28"/>
      <c r="K9" s="28"/>
      <c r="L9" s="28"/>
      <c r="M9" s="29" t="s">
        <v>36</v>
      </c>
      <c r="N9" s="28"/>
      <c r="O9" s="28"/>
      <c r="P9" s="28"/>
      <c r="Q9" s="28"/>
      <c r="R9" s="29" t="s">
        <v>36</v>
      </c>
      <c r="S9" s="28"/>
      <c r="T9" s="28"/>
      <c r="U9" s="28"/>
      <c r="V9" s="28"/>
      <c r="W9" s="29"/>
      <c r="X9" s="28"/>
      <c r="Y9" s="28"/>
      <c r="Z9" s="28"/>
      <c r="AA9" s="29"/>
      <c r="AB9" s="28"/>
      <c r="AC9" s="28"/>
      <c r="AD9" s="28"/>
      <c r="AE9" s="28"/>
      <c r="AF9" s="28"/>
      <c r="AG9" s="78"/>
      <c r="AH9" s="78"/>
      <c r="AI9" s="78"/>
      <c r="AJ9" s="78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</row>
    <row r="10" spans="1:52" s="75" customFormat="1" ht="24.75" customHeight="1">
      <c r="A10" s="24" t="s">
        <v>100</v>
      </c>
      <c r="B10" s="24">
        <v>37</v>
      </c>
      <c r="C10" s="25">
        <v>2</v>
      </c>
      <c r="D10" s="76" t="s">
        <v>323</v>
      </c>
      <c r="E10" s="24" t="s">
        <v>33</v>
      </c>
      <c r="F10" s="24">
        <v>58</v>
      </c>
      <c r="G10" s="27" t="s">
        <v>173</v>
      </c>
      <c r="H10" s="28"/>
      <c r="I10" s="28"/>
      <c r="J10" s="29" t="s">
        <v>36</v>
      </c>
      <c r="K10" s="28"/>
      <c r="L10" s="28"/>
      <c r="M10" s="28"/>
      <c r="N10" s="28"/>
      <c r="O10" s="29" t="s">
        <v>37</v>
      </c>
      <c r="P10" s="28"/>
      <c r="Q10" s="28"/>
      <c r="R10" s="28"/>
      <c r="S10" s="29"/>
      <c r="T10" s="28"/>
      <c r="U10" s="28"/>
      <c r="V10" s="28"/>
      <c r="W10" s="28"/>
      <c r="X10" s="28"/>
      <c r="Y10" s="29"/>
      <c r="Z10" s="28"/>
      <c r="AA10" s="28"/>
      <c r="AB10" s="29"/>
      <c r="AC10" s="28"/>
      <c r="AD10" s="28"/>
      <c r="AE10" s="28"/>
      <c r="AF10" s="28"/>
      <c r="AG10" s="78"/>
      <c r="AH10" s="79"/>
      <c r="AI10" s="79"/>
      <c r="AJ10" s="79"/>
      <c r="AK10" s="78"/>
      <c r="AL10" s="79"/>
      <c r="AM10" s="79"/>
      <c r="AN10" s="79"/>
      <c r="AO10" s="79"/>
      <c r="AP10" s="79"/>
      <c r="AQ10" s="78"/>
      <c r="AR10" s="78"/>
      <c r="AS10" s="79"/>
      <c r="AT10" s="79"/>
      <c r="AU10" s="79"/>
      <c r="AV10" s="79"/>
      <c r="AW10" s="79"/>
      <c r="AX10" s="79"/>
      <c r="AY10" s="79"/>
      <c r="AZ10" s="79"/>
    </row>
    <row r="11" spans="1:52" s="75" customFormat="1" ht="24.75" customHeight="1">
      <c r="A11" s="24" t="s">
        <v>38</v>
      </c>
      <c r="B11" s="24">
        <v>49</v>
      </c>
      <c r="C11" s="25">
        <v>3</v>
      </c>
      <c r="D11" s="80" t="s">
        <v>324</v>
      </c>
      <c r="E11" s="24" t="s">
        <v>33</v>
      </c>
      <c r="F11" s="24">
        <v>58</v>
      </c>
      <c r="G11" s="27" t="s">
        <v>304</v>
      </c>
      <c r="H11" s="29" t="s">
        <v>36</v>
      </c>
      <c r="I11" s="28"/>
      <c r="J11" s="28"/>
      <c r="K11" s="28"/>
      <c r="L11" s="28"/>
      <c r="M11" s="28"/>
      <c r="N11" s="28"/>
      <c r="O11" s="28"/>
      <c r="P11" s="29" t="s">
        <v>36</v>
      </c>
      <c r="Q11" s="28"/>
      <c r="R11" s="28"/>
      <c r="S11" s="28"/>
      <c r="T11" s="28"/>
      <c r="U11" s="29" t="s">
        <v>36</v>
      </c>
      <c r="V11" s="28"/>
      <c r="W11" s="28"/>
      <c r="X11" s="28"/>
      <c r="Y11" s="28"/>
      <c r="Z11" s="29" t="s">
        <v>37</v>
      </c>
      <c r="AA11" s="28"/>
      <c r="AB11" s="28"/>
      <c r="AC11" s="28"/>
      <c r="AD11" s="29" t="s">
        <v>36</v>
      </c>
      <c r="AE11" s="28"/>
      <c r="AF11" s="28"/>
      <c r="AG11" s="79"/>
      <c r="AH11" s="79"/>
      <c r="AI11" s="79"/>
      <c r="AJ11" s="79"/>
      <c r="AK11" s="78"/>
      <c r="AL11" s="79"/>
      <c r="AM11" s="79"/>
      <c r="AN11" s="79"/>
      <c r="AO11" s="79"/>
      <c r="AP11" s="79"/>
      <c r="AQ11" s="79"/>
      <c r="AR11" s="79"/>
      <c r="AS11" s="78"/>
      <c r="AT11" s="78"/>
      <c r="AU11" s="78"/>
      <c r="AV11" s="79"/>
      <c r="AW11" s="79"/>
      <c r="AX11" s="79"/>
      <c r="AY11" s="79"/>
      <c r="AZ11" s="79"/>
    </row>
    <row r="12" spans="1:52" s="75" customFormat="1" ht="24.75" customHeight="1">
      <c r="A12" s="24" t="s">
        <v>38</v>
      </c>
      <c r="B12" s="24">
        <v>85</v>
      </c>
      <c r="C12" s="25">
        <v>4</v>
      </c>
      <c r="D12" s="80" t="s">
        <v>325</v>
      </c>
      <c r="E12" s="24" t="s">
        <v>33</v>
      </c>
      <c r="F12" s="24">
        <v>58</v>
      </c>
      <c r="G12" s="27" t="s">
        <v>326</v>
      </c>
      <c r="H12" s="28"/>
      <c r="I12" s="28"/>
      <c r="J12" s="29" t="s">
        <v>198</v>
      </c>
      <c r="K12" s="28"/>
      <c r="L12" s="28"/>
      <c r="M12" s="28"/>
      <c r="N12" s="29" t="s">
        <v>52</v>
      </c>
      <c r="O12" s="28"/>
      <c r="P12" s="28"/>
      <c r="Q12" s="28"/>
      <c r="R12" s="29" t="s">
        <v>36</v>
      </c>
      <c r="S12" s="28"/>
      <c r="T12" s="28"/>
      <c r="U12" s="28"/>
      <c r="V12" s="29" t="s">
        <v>36</v>
      </c>
      <c r="W12" s="28"/>
      <c r="X12" s="28"/>
      <c r="Y12" s="28"/>
      <c r="Z12" s="28"/>
      <c r="AA12" s="28"/>
      <c r="AB12" s="28"/>
      <c r="AC12" s="28"/>
      <c r="AD12" s="28"/>
      <c r="AE12" s="29" t="s">
        <v>36</v>
      </c>
      <c r="AF12" s="28"/>
      <c r="AG12" s="79"/>
      <c r="AH12" s="79"/>
      <c r="AI12" s="79"/>
      <c r="AJ12" s="79"/>
      <c r="AK12" s="79"/>
      <c r="AL12" s="78"/>
      <c r="AM12" s="78"/>
      <c r="AN12" s="78"/>
      <c r="AO12" s="79"/>
      <c r="AP12" s="79"/>
      <c r="AQ12" s="79"/>
      <c r="AR12" s="79"/>
      <c r="AS12" s="78"/>
      <c r="AT12" s="79"/>
      <c r="AU12" s="79"/>
      <c r="AV12" s="79"/>
      <c r="AW12" s="79"/>
      <c r="AX12" s="79"/>
      <c r="AY12" s="79"/>
      <c r="AZ12" s="79"/>
    </row>
    <row r="13" spans="1:52" s="75" customFormat="1" ht="24.75" customHeight="1">
      <c r="A13" s="24" t="s">
        <v>31</v>
      </c>
      <c r="B13" s="24">
        <v>17</v>
      </c>
      <c r="C13" s="25">
        <v>5</v>
      </c>
      <c r="D13" s="76" t="s">
        <v>327</v>
      </c>
      <c r="E13" s="24" t="s">
        <v>33</v>
      </c>
      <c r="F13" s="24">
        <v>59</v>
      </c>
      <c r="G13" s="27" t="s">
        <v>328</v>
      </c>
      <c r="H13" s="28"/>
      <c r="I13" s="28"/>
      <c r="J13" s="28"/>
      <c r="K13" s="29" t="s">
        <v>36</v>
      </c>
      <c r="L13" s="28"/>
      <c r="M13" s="28"/>
      <c r="N13" s="28"/>
      <c r="O13" s="28"/>
      <c r="P13" s="29" t="s">
        <v>188</v>
      </c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9"/>
      <c r="AC13" s="28"/>
      <c r="AD13" s="28"/>
      <c r="AE13" s="28"/>
      <c r="AF13" s="29"/>
      <c r="AG13" s="79"/>
      <c r="AH13" s="79"/>
      <c r="AI13" s="79"/>
      <c r="AJ13" s="79"/>
      <c r="AK13" s="79"/>
      <c r="AL13" s="78"/>
      <c r="AM13" s="79"/>
      <c r="AN13" s="79"/>
      <c r="AO13" s="78"/>
      <c r="AP13" s="78"/>
      <c r="AQ13" s="79"/>
      <c r="AR13" s="79"/>
      <c r="AS13" s="79"/>
      <c r="AT13" s="79"/>
      <c r="AU13" s="79"/>
      <c r="AV13" s="78"/>
      <c r="AW13" s="79"/>
      <c r="AX13" s="79"/>
      <c r="AY13" s="79"/>
      <c r="AZ13" s="79"/>
    </row>
    <row r="14" spans="1:52" s="75" customFormat="1" ht="24.75" customHeight="1">
      <c r="A14" s="24" t="s">
        <v>38</v>
      </c>
      <c r="B14" s="24">
        <v>49</v>
      </c>
      <c r="C14" s="25">
        <v>6</v>
      </c>
      <c r="D14" s="76" t="s">
        <v>329</v>
      </c>
      <c r="E14" s="24" t="s">
        <v>33</v>
      </c>
      <c r="F14" s="24">
        <v>59</v>
      </c>
      <c r="G14" s="27" t="s">
        <v>330</v>
      </c>
      <c r="H14" s="28"/>
      <c r="I14" s="28"/>
      <c r="J14" s="28"/>
      <c r="K14" s="28"/>
      <c r="L14" s="28"/>
      <c r="M14" s="29" t="s">
        <v>37</v>
      </c>
      <c r="N14" s="28"/>
      <c r="O14" s="28"/>
      <c r="P14" s="28"/>
      <c r="Q14" s="29" t="s">
        <v>36</v>
      </c>
      <c r="R14" s="28"/>
      <c r="S14" s="29"/>
      <c r="T14" s="28"/>
      <c r="U14" s="28"/>
      <c r="V14" s="28"/>
      <c r="W14" s="28"/>
      <c r="X14" s="28"/>
      <c r="Y14" s="28"/>
      <c r="Z14" s="29" t="s">
        <v>331</v>
      </c>
      <c r="AA14" s="28"/>
      <c r="AB14" s="28"/>
      <c r="AC14" s="29"/>
      <c r="AD14" s="28"/>
      <c r="AE14" s="28"/>
      <c r="AF14" s="28"/>
      <c r="AG14" s="79"/>
      <c r="AH14" s="79"/>
      <c r="AI14" s="79"/>
      <c r="AJ14" s="79"/>
      <c r="AK14" s="79"/>
      <c r="AL14" s="79"/>
      <c r="AM14" s="78"/>
      <c r="AN14" s="79"/>
      <c r="AO14" s="78"/>
      <c r="AP14" s="79"/>
      <c r="AQ14" s="79"/>
      <c r="AR14" s="79"/>
      <c r="AS14" s="79"/>
      <c r="AT14" s="79"/>
      <c r="AU14" s="79"/>
      <c r="AV14" s="79"/>
      <c r="AW14" s="78"/>
      <c r="AX14" s="78"/>
      <c r="AY14" s="79"/>
      <c r="AZ14" s="79"/>
    </row>
    <row r="15" spans="1:52" s="75" customFormat="1" ht="24.75" customHeight="1">
      <c r="A15" s="24" t="s">
        <v>41</v>
      </c>
      <c r="B15" s="24">
        <v>35</v>
      </c>
      <c r="C15" s="25">
        <v>7</v>
      </c>
      <c r="D15" s="80" t="s">
        <v>332</v>
      </c>
      <c r="E15" s="24" t="s">
        <v>33</v>
      </c>
      <c r="F15" s="24">
        <v>60</v>
      </c>
      <c r="G15" s="27" t="s">
        <v>333</v>
      </c>
      <c r="H15" s="28"/>
      <c r="I15" s="28"/>
      <c r="J15" s="28"/>
      <c r="K15" s="28"/>
      <c r="L15" s="29" t="s">
        <v>148</v>
      </c>
      <c r="M15" s="28"/>
      <c r="N15" s="28"/>
      <c r="O15" s="29" t="s">
        <v>46</v>
      </c>
      <c r="P15" s="28"/>
      <c r="Q15" s="28"/>
      <c r="R15" s="28"/>
      <c r="S15" s="28"/>
      <c r="T15" s="28"/>
      <c r="U15" s="29" t="s">
        <v>37</v>
      </c>
      <c r="V15" s="28"/>
      <c r="W15" s="28"/>
      <c r="X15" s="29" t="s">
        <v>36</v>
      </c>
      <c r="Y15" s="28"/>
      <c r="Z15" s="28"/>
      <c r="AA15" s="29"/>
      <c r="AB15" s="28"/>
      <c r="AC15" s="28"/>
      <c r="AD15" s="28"/>
      <c r="AE15" s="28"/>
      <c r="AF15" s="28"/>
      <c r="AG15" s="79"/>
      <c r="AH15" s="79"/>
      <c r="AI15" s="79"/>
      <c r="AJ15" s="79"/>
      <c r="AK15" s="79"/>
      <c r="AL15" s="79"/>
      <c r="AM15" s="79"/>
      <c r="AN15" s="78"/>
      <c r="AO15" s="79"/>
      <c r="AP15" s="78"/>
      <c r="AQ15" s="79"/>
      <c r="AR15" s="79"/>
      <c r="AS15" s="79"/>
      <c r="AT15" s="79"/>
      <c r="AU15" s="79"/>
      <c r="AV15" s="79"/>
      <c r="AW15" s="78"/>
      <c r="AX15" s="79"/>
      <c r="AY15" s="78" t="s">
        <v>36</v>
      </c>
      <c r="AZ15" s="79"/>
    </row>
    <row r="16" spans="1:52" s="75" customFormat="1" ht="24.75" customHeight="1">
      <c r="A16" s="24" t="s">
        <v>38</v>
      </c>
      <c r="B16" s="24">
        <v>85</v>
      </c>
      <c r="C16" s="25">
        <v>8</v>
      </c>
      <c r="D16" s="80" t="s">
        <v>334</v>
      </c>
      <c r="E16" s="24" t="s">
        <v>33</v>
      </c>
      <c r="F16" s="24">
        <v>60</v>
      </c>
      <c r="G16" s="27" t="s">
        <v>116</v>
      </c>
      <c r="H16" s="28"/>
      <c r="I16" s="29" t="s">
        <v>36</v>
      </c>
      <c r="J16" s="28"/>
      <c r="K16" s="28"/>
      <c r="L16" s="28"/>
      <c r="M16" s="28"/>
      <c r="N16" s="29" t="s">
        <v>46</v>
      </c>
      <c r="O16" s="28"/>
      <c r="P16" s="28"/>
      <c r="Q16" s="28"/>
      <c r="R16" s="28"/>
      <c r="S16" s="28"/>
      <c r="T16" s="29" t="s">
        <v>36</v>
      </c>
      <c r="U16" s="28"/>
      <c r="V16" s="28"/>
      <c r="W16" s="28"/>
      <c r="X16" s="28"/>
      <c r="Y16" s="29"/>
      <c r="Z16" s="28"/>
      <c r="AA16" s="28"/>
      <c r="AB16" s="28"/>
      <c r="AC16" s="28"/>
      <c r="AD16" s="29" t="s">
        <v>37</v>
      </c>
      <c r="AE16" s="28"/>
      <c r="AF16" s="28"/>
      <c r="AG16" s="79"/>
      <c r="AH16" s="78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8"/>
      <c r="AW16" s="79"/>
      <c r="AX16" s="78"/>
      <c r="AY16" s="78" t="s">
        <v>80</v>
      </c>
      <c r="AZ16" s="79"/>
    </row>
    <row r="17" spans="1:52" s="75" customFormat="1" ht="24.75" customHeight="1">
      <c r="A17" s="24" t="s">
        <v>38</v>
      </c>
      <c r="B17" s="24">
        <v>44</v>
      </c>
      <c r="C17" s="25">
        <v>9</v>
      </c>
      <c r="D17" s="80" t="s">
        <v>335</v>
      </c>
      <c r="E17" s="24" t="s">
        <v>33</v>
      </c>
      <c r="F17" s="24">
        <v>60</v>
      </c>
      <c r="G17" s="27" t="s">
        <v>336</v>
      </c>
      <c r="H17" s="28"/>
      <c r="I17" s="28"/>
      <c r="J17" s="28"/>
      <c r="K17" s="29" t="s">
        <v>52</v>
      </c>
      <c r="L17" s="28"/>
      <c r="M17" s="28"/>
      <c r="N17" s="28"/>
      <c r="O17" s="28"/>
      <c r="P17" s="28"/>
      <c r="Q17" s="29" t="s">
        <v>52</v>
      </c>
      <c r="R17" s="28"/>
      <c r="S17" s="28"/>
      <c r="T17" s="29" t="s">
        <v>47</v>
      </c>
      <c r="U17" s="28"/>
      <c r="V17" s="28"/>
      <c r="W17" s="28"/>
      <c r="X17" s="29" t="s">
        <v>37</v>
      </c>
      <c r="Y17" s="28"/>
      <c r="Z17" s="28"/>
      <c r="AA17" s="28"/>
      <c r="AB17" s="28"/>
      <c r="AC17" s="28"/>
      <c r="AD17" s="28"/>
      <c r="AE17" s="29" t="s">
        <v>147</v>
      </c>
      <c r="AF17" s="28"/>
      <c r="AG17" s="79"/>
      <c r="AH17" s="79"/>
      <c r="AI17" s="78"/>
      <c r="AJ17" s="79"/>
      <c r="AK17" s="79"/>
      <c r="AL17" s="79"/>
      <c r="AM17" s="79"/>
      <c r="AN17" s="79"/>
      <c r="AO17" s="79"/>
      <c r="AP17" s="79"/>
      <c r="AQ17" s="78"/>
      <c r="AR17" s="79"/>
      <c r="AS17" s="79"/>
      <c r="AT17" s="78"/>
      <c r="AU17" s="79"/>
      <c r="AV17" s="79"/>
      <c r="AW17" s="79"/>
      <c r="AX17" s="79"/>
      <c r="AY17" s="79"/>
      <c r="AZ17" s="78"/>
    </row>
    <row r="18" spans="1:52" s="75" customFormat="1" ht="24.75" customHeight="1">
      <c r="A18" s="24" t="s">
        <v>38</v>
      </c>
      <c r="B18" s="24">
        <v>49</v>
      </c>
      <c r="C18" s="25">
        <v>10</v>
      </c>
      <c r="D18" s="80" t="s">
        <v>337</v>
      </c>
      <c r="E18" s="24" t="s">
        <v>33</v>
      </c>
      <c r="F18" s="24">
        <v>60</v>
      </c>
      <c r="G18" s="27" t="s">
        <v>338</v>
      </c>
      <c r="H18" s="28"/>
      <c r="I18" s="29" t="s">
        <v>37</v>
      </c>
      <c r="J18" s="28"/>
      <c r="K18" s="28"/>
      <c r="L18" s="29" t="s">
        <v>219</v>
      </c>
      <c r="M18" s="28"/>
      <c r="N18" s="28"/>
      <c r="O18" s="28"/>
      <c r="P18" s="28"/>
      <c r="Q18" s="28"/>
      <c r="R18" s="28"/>
      <c r="S18" s="28"/>
      <c r="T18" s="28"/>
      <c r="U18" s="28"/>
      <c r="V18" s="29" t="s">
        <v>37</v>
      </c>
      <c r="W18" s="28"/>
      <c r="X18" s="28"/>
      <c r="Y18" s="28"/>
      <c r="Z18" s="28"/>
      <c r="AA18" s="28"/>
      <c r="AB18" s="28"/>
      <c r="AC18" s="29"/>
      <c r="AD18" s="28"/>
      <c r="AE18" s="28"/>
      <c r="AF18" s="29"/>
      <c r="AG18" s="79"/>
      <c r="AH18" s="79"/>
      <c r="AI18" s="79"/>
      <c r="AJ18" s="78"/>
      <c r="AK18" s="79"/>
      <c r="AL18" s="79"/>
      <c r="AM18" s="79"/>
      <c r="AN18" s="79"/>
      <c r="AO18" s="79"/>
      <c r="AP18" s="79"/>
      <c r="AQ18" s="79"/>
      <c r="AR18" s="78"/>
      <c r="AS18" s="79"/>
      <c r="AT18" s="79"/>
      <c r="AU18" s="78"/>
      <c r="AV18" s="79"/>
      <c r="AW18" s="79"/>
      <c r="AX18" s="79"/>
      <c r="AY18" s="79"/>
      <c r="AZ18" s="78"/>
    </row>
    <row r="19" spans="1:52" s="34" customFormat="1" ht="24.75" customHeight="1" thickBot="1">
      <c r="A19" s="87"/>
      <c r="B19" s="87"/>
      <c r="C19" s="31"/>
      <c r="D19" s="84"/>
      <c r="E19" s="85"/>
      <c r="F19" s="85"/>
      <c r="G19" s="84"/>
      <c r="M19" s="233" t="s">
        <v>55</v>
      </c>
      <c r="N19" s="233"/>
      <c r="O19" s="233"/>
      <c r="P19" s="233"/>
      <c r="Q19" s="114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</row>
    <row r="20" spans="1:52" s="75" customFormat="1" ht="24" customHeight="1" thickBot="1">
      <c r="A20" s="70" t="s">
        <v>7</v>
      </c>
      <c r="B20" s="70" t="s">
        <v>8</v>
      </c>
      <c r="C20" s="18" t="s">
        <v>9</v>
      </c>
      <c r="D20" s="17" t="s">
        <v>10</v>
      </c>
      <c r="E20" s="17" t="s">
        <v>11</v>
      </c>
      <c r="F20" s="115" t="s">
        <v>56</v>
      </c>
      <c r="G20" s="71" t="s">
        <v>13</v>
      </c>
      <c r="H20" s="38" t="s">
        <v>57</v>
      </c>
      <c r="I20" s="39" t="s">
        <v>58</v>
      </c>
      <c r="J20" s="39" t="s">
        <v>59</v>
      </c>
      <c r="K20" s="39" t="s">
        <v>60</v>
      </c>
      <c r="L20" s="40" t="s">
        <v>61</v>
      </c>
      <c r="M20" s="116" t="s">
        <v>120</v>
      </c>
      <c r="N20" s="117" t="s">
        <v>121</v>
      </c>
      <c r="O20" s="117" t="s">
        <v>161</v>
      </c>
      <c r="P20" s="118" t="s">
        <v>162</v>
      </c>
      <c r="Q20" s="244" t="s">
        <v>62</v>
      </c>
      <c r="R20" s="245"/>
      <c r="S20" s="119" t="s">
        <v>63</v>
      </c>
      <c r="T20" s="226" t="s">
        <v>64</v>
      </c>
      <c r="U20" s="227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</row>
    <row r="21" spans="1:52" s="34" customFormat="1" ht="15.75" customHeight="1" thickBot="1">
      <c r="A21" s="24" t="str">
        <f aca="true" t="shared" si="0" ref="A21:B30">A9</f>
        <v>BRE</v>
      </c>
      <c r="B21" s="24">
        <f t="shared" si="0"/>
        <v>35</v>
      </c>
      <c r="C21" s="25">
        <v>1</v>
      </c>
      <c r="D21" s="55" t="str">
        <f aca="true" t="shared" si="1" ref="D21:E30">D9</f>
        <v>GAUTIER Pierre</v>
      </c>
      <c r="E21" s="24" t="str">
        <f t="shared" si="1"/>
        <v>M</v>
      </c>
      <c r="F21" s="120">
        <v>37</v>
      </c>
      <c r="G21" s="44" t="str">
        <f aca="true" t="shared" si="2" ref="G21:G30">G9</f>
        <v>JUDO CLUB PAYS DE VITRE</v>
      </c>
      <c r="H21" s="45">
        <v>10</v>
      </c>
      <c r="I21" s="46">
        <v>0</v>
      </c>
      <c r="J21" s="46">
        <v>0</v>
      </c>
      <c r="K21" s="46" t="s">
        <v>339</v>
      </c>
      <c r="L21" s="47"/>
      <c r="M21" s="45"/>
      <c r="N21" s="46"/>
      <c r="O21" s="121"/>
      <c r="P21" s="90"/>
      <c r="Q21" s="242">
        <f aca="true" t="shared" si="3" ref="Q21:Q30">SUM(H21:P21)</f>
        <v>10</v>
      </c>
      <c r="R21" s="243"/>
      <c r="S21" s="122"/>
      <c r="T21" s="226">
        <f aca="true" t="shared" si="4" ref="T21:T30">SUM(F21,Q21)</f>
        <v>47</v>
      </c>
      <c r="U21" s="227"/>
      <c r="V21" s="228" t="s">
        <v>163</v>
      </c>
      <c r="W21" s="229"/>
      <c r="X21" s="229"/>
      <c r="Y21" s="229"/>
      <c r="Z21" s="240"/>
      <c r="AD21" s="92"/>
      <c r="AE21" s="221" t="s">
        <v>65</v>
      </c>
      <c r="AF21" s="221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</row>
    <row r="22" spans="1:52" s="34" customFormat="1" ht="15.75" customHeight="1">
      <c r="A22" s="24" t="str">
        <f t="shared" si="0"/>
        <v>TBO</v>
      </c>
      <c r="B22" s="24">
        <f t="shared" si="0"/>
        <v>37</v>
      </c>
      <c r="C22" s="25">
        <v>2</v>
      </c>
      <c r="D22" s="55" t="str">
        <f t="shared" si="1"/>
        <v>LOPEZ Etienne</v>
      </c>
      <c r="E22" s="24" t="str">
        <f t="shared" si="1"/>
        <v>M</v>
      </c>
      <c r="F22" s="120">
        <v>81</v>
      </c>
      <c r="G22" s="44" t="str">
        <f t="shared" si="2"/>
        <v>A.S.CHANCEAUX JUDO</v>
      </c>
      <c r="H22" s="50">
        <v>0</v>
      </c>
      <c r="I22" s="51">
        <v>10</v>
      </c>
      <c r="J22" s="51" t="s">
        <v>68</v>
      </c>
      <c r="K22" s="51"/>
      <c r="L22" s="52"/>
      <c r="M22" s="50"/>
      <c r="N22" s="51"/>
      <c r="O22" s="123"/>
      <c r="P22" s="93"/>
      <c r="Q22" s="234">
        <f t="shared" si="3"/>
        <v>10</v>
      </c>
      <c r="R22" s="235"/>
      <c r="S22" s="122"/>
      <c r="T22" s="226">
        <f t="shared" si="4"/>
        <v>91</v>
      </c>
      <c r="U22" s="227"/>
      <c r="V22" s="230"/>
      <c r="W22" s="231"/>
      <c r="X22" s="231"/>
      <c r="Y22" s="231"/>
      <c r="Z22" s="241"/>
      <c r="AD22" s="92"/>
      <c r="AE22" s="124" t="s">
        <v>66</v>
      </c>
      <c r="AF22" s="125" t="s">
        <v>67</v>
      </c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</row>
    <row r="23" spans="1:52" s="34" customFormat="1" ht="15.75" customHeight="1">
      <c r="A23" s="24" t="str">
        <f t="shared" si="0"/>
        <v>PDL</v>
      </c>
      <c r="B23" s="24">
        <f t="shared" si="0"/>
        <v>49</v>
      </c>
      <c r="C23" s="25">
        <v>3</v>
      </c>
      <c r="D23" s="42" t="str">
        <f t="shared" si="1"/>
        <v>POTET Cedric</v>
      </c>
      <c r="E23" s="24" t="str">
        <f t="shared" si="1"/>
        <v>M</v>
      </c>
      <c r="F23" s="120">
        <v>40</v>
      </c>
      <c r="G23" s="44" t="str">
        <f t="shared" si="2"/>
        <v>MPT MONPLAISIR</v>
      </c>
      <c r="H23" s="50">
        <v>0</v>
      </c>
      <c r="I23" s="51">
        <v>0</v>
      </c>
      <c r="J23" s="51">
        <v>0</v>
      </c>
      <c r="K23" s="51">
        <v>0</v>
      </c>
      <c r="L23" s="52">
        <v>0</v>
      </c>
      <c r="M23" s="50"/>
      <c r="N23" s="51"/>
      <c r="O23" s="123"/>
      <c r="P23" s="93"/>
      <c r="Q23" s="234">
        <f t="shared" si="3"/>
        <v>0</v>
      </c>
      <c r="R23" s="235"/>
      <c r="S23" s="122"/>
      <c r="T23" s="226">
        <f t="shared" si="4"/>
        <v>40</v>
      </c>
      <c r="U23" s="227"/>
      <c r="V23" s="22" t="s">
        <v>17</v>
      </c>
      <c r="W23" s="22" t="s">
        <v>96</v>
      </c>
      <c r="X23" s="22" t="s">
        <v>134</v>
      </c>
      <c r="Y23" s="22" t="s">
        <v>135</v>
      </c>
      <c r="Z23" s="22" t="s">
        <v>24</v>
      </c>
      <c r="AD23" s="92"/>
      <c r="AE23" s="238">
        <v>7</v>
      </c>
      <c r="AF23" s="239">
        <v>10</v>
      </c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</row>
    <row r="24" spans="1:52" s="34" customFormat="1" ht="15.75" customHeight="1" thickBot="1">
      <c r="A24" s="24" t="str">
        <f t="shared" si="0"/>
        <v>PDL</v>
      </c>
      <c r="B24" s="24">
        <f t="shared" si="0"/>
        <v>85</v>
      </c>
      <c r="C24" s="25">
        <v>4</v>
      </c>
      <c r="D24" s="42" t="str">
        <f t="shared" si="1"/>
        <v>VISCAINO Robin</v>
      </c>
      <c r="E24" s="24" t="str">
        <f t="shared" si="1"/>
        <v>M</v>
      </c>
      <c r="F24" s="120">
        <v>0</v>
      </c>
      <c r="G24" s="44" t="str">
        <f t="shared" si="2"/>
        <v>UNION JUDO LITTORAL VENDEE</v>
      </c>
      <c r="H24" s="50">
        <v>0</v>
      </c>
      <c r="I24" s="51">
        <v>10</v>
      </c>
      <c r="J24" s="51">
        <v>0</v>
      </c>
      <c r="K24" s="51">
        <v>0</v>
      </c>
      <c r="L24" s="52">
        <v>0</v>
      </c>
      <c r="M24" s="50"/>
      <c r="N24" s="51"/>
      <c r="O24" s="123"/>
      <c r="P24" s="93"/>
      <c r="Q24" s="234">
        <f t="shared" si="3"/>
        <v>10</v>
      </c>
      <c r="R24" s="235"/>
      <c r="S24" s="122"/>
      <c r="T24" s="226">
        <f t="shared" si="4"/>
        <v>10</v>
      </c>
      <c r="U24" s="227"/>
      <c r="V24" s="22" t="s">
        <v>19</v>
      </c>
      <c r="W24" s="22" t="s">
        <v>22</v>
      </c>
      <c r="X24" s="127" t="s">
        <v>16</v>
      </c>
      <c r="Y24" s="22" t="s">
        <v>26</v>
      </c>
      <c r="Z24" s="22" t="s">
        <v>23</v>
      </c>
      <c r="AD24" s="92"/>
      <c r="AE24" s="223"/>
      <c r="AF24" s="225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</row>
    <row r="25" spans="1:52" s="34" customFormat="1" ht="15.75" customHeight="1" thickBot="1">
      <c r="A25" s="24" t="str">
        <f t="shared" si="0"/>
        <v>PC</v>
      </c>
      <c r="B25" s="24">
        <f t="shared" si="0"/>
        <v>17</v>
      </c>
      <c r="C25" s="25">
        <v>5</v>
      </c>
      <c r="D25" s="55" t="str">
        <f t="shared" si="1"/>
        <v>DA SILVA Thomas</v>
      </c>
      <c r="E25" s="24" t="str">
        <f t="shared" si="1"/>
        <v>M</v>
      </c>
      <c r="F25" s="120">
        <v>94</v>
      </c>
      <c r="G25" s="44" t="str">
        <f t="shared" si="2"/>
        <v>ENTENTE ST PALAIS ST AUGUST.JC</v>
      </c>
      <c r="H25" s="50">
        <v>0</v>
      </c>
      <c r="I25" s="51">
        <v>10</v>
      </c>
      <c r="J25" s="51" t="s">
        <v>68</v>
      </c>
      <c r="K25" s="51"/>
      <c r="L25" s="52"/>
      <c r="M25" s="50"/>
      <c r="N25" s="51"/>
      <c r="O25" s="123"/>
      <c r="P25" s="93"/>
      <c r="Q25" s="234">
        <f t="shared" si="3"/>
        <v>10</v>
      </c>
      <c r="R25" s="235"/>
      <c r="S25" s="122"/>
      <c r="T25" s="226">
        <f t="shared" si="4"/>
        <v>104</v>
      </c>
      <c r="U25" s="227"/>
      <c r="V25" s="22" t="s">
        <v>136</v>
      </c>
      <c r="W25" s="22" t="s">
        <v>137</v>
      </c>
      <c r="X25" s="127" t="s">
        <v>98</v>
      </c>
      <c r="Y25" s="127" t="s">
        <v>138</v>
      </c>
      <c r="Z25" s="127" t="s">
        <v>139</v>
      </c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</row>
    <row r="26" spans="1:52" s="34" customFormat="1" ht="15.75" customHeight="1" thickBot="1" thickTop="1">
      <c r="A26" s="24" t="str">
        <f t="shared" si="0"/>
        <v>PDL</v>
      </c>
      <c r="B26" s="24">
        <f t="shared" si="0"/>
        <v>49</v>
      </c>
      <c r="C26" s="25">
        <v>6</v>
      </c>
      <c r="D26" s="55" t="str">
        <f t="shared" si="1"/>
        <v>FORESTIER JEAN Baptiste</v>
      </c>
      <c r="E26" s="24" t="str">
        <f t="shared" si="1"/>
        <v>M</v>
      </c>
      <c r="F26" s="120">
        <v>15</v>
      </c>
      <c r="G26" s="44" t="str">
        <f t="shared" si="2"/>
        <v>ASPTT ANGERS JUDO</v>
      </c>
      <c r="H26" s="50">
        <v>10</v>
      </c>
      <c r="I26" s="51">
        <v>0</v>
      </c>
      <c r="J26" s="51">
        <v>0</v>
      </c>
      <c r="K26" s="51" t="s">
        <v>339</v>
      </c>
      <c r="L26" s="52"/>
      <c r="M26" s="50"/>
      <c r="N26" s="51"/>
      <c r="O26" s="123"/>
      <c r="P26" s="93"/>
      <c r="Q26" s="234">
        <f t="shared" si="3"/>
        <v>10</v>
      </c>
      <c r="R26" s="235"/>
      <c r="S26" s="122"/>
      <c r="T26" s="226">
        <f t="shared" si="4"/>
        <v>25</v>
      </c>
      <c r="U26" s="227"/>
      <c r="V26" s="22" t="s">
        <v>92</v>
      </c>
      <c r="W26" s="22" t="s">
        <v>30</v>
      </c>
      <c r="X26" s="22" t="s">
        <v>89</v>
      </c>
      <c r="Y26" s="133" t="s">
        <v>99</v>
      </c>
      <c r="Z26" s="127" t="s">
        <v>140</v>
      </c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</row>
    <row r="27" spans="1:52" s="34" customFormat="1" ht="15.75" customHeight="1" thickTop="1">
      <c r="A27" s="24" t="str">
        <f t="shared" si="0"/>
        <v>BRE</v>
      </c>
      <c r="B27" s="24">
        <f t="shared" si="0"/>
        <v>35</v>
      </c>
      <c r="C27" s="25">
        <v>7</v>
      </c>
      <c r="D27" s="42" t="str">
        <f t="shared" si="1"/>
        <v>ADAM Thomas</v>
      </c>
      <c r="E27" s="24" t="str">
        <f t="shared" si="1"/>
        <v>M</v>
      </c>
      <c r="F27" s="120">
        <v>20</v>
      </c>
      <c r="G27" s="44" t="str">
        <f t="shared" si="2"/>
        <v>CLUB JUDO RETIERS</v>
      </c>
      <c r="H27" s="50">
        <v>0</v>
      </c>
      <c r="I27" s="51">
        <v>0</v>
      </c>
      <c r="J27" s="51">
        <v>10</v>
      </c>
      <c r="K27" s="51">
        <v>0</v>
      </c>
      <c r="L27" s="52"/>
      <c r="M27" s="99">
        <v>0</v>
      </c>
      <c r="N27" s="134"/>
      <c r="O27" s="135"/>
      <c r="P27" s="100"/>
      <c r="Q27" s="234">
        <f t="shared" si="3"/>
        <v>10</v>
      </c>
      <c r="R27" s="235"/>
      <c r="S27" s="122"/>
      <c r="T27" s="226">
        <f t="shared" si="4"/>
        <v>30</v>
      </c>
      <c r="U27" s="227"/>
      <c r="V27" s="75"/>
      <c r="W27" s="75"/>
      <c r="X27" s="75"/>
      <c r="Y27" s="75"/>
      <c r="Z27" s="75"/>
      <c r="AA27" s="75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</row>
    <row r="28" spans="1:52" s="34" customFormat="1" ht="15.75" customHeight="1">
      <c r="A28" s="24" t="str">
        <f t="shared" si="0"/>
        <v>PDL</v>
      </c>
      <c r="B28" s="24">
        <f t="shared" si="0"/>
        <v>85</v>
      </c>
      <c r="C28" s="25">
        <v>8</v>
      </c>
      <c r="D28" s="42" t="str">
        <f t="shared" si="1"/>
        <v>ARNAUD Francois</v>
      </c>
      <c r="E28" s="24" t="str">
        <f t="shared" si="1"/>
        <v>M</v>
      </c>
      <c r="F28" s="120">
        <v>27</v>
      </c>
      <c r="G28" s="44" t="str">
        <f t="shared" si="2"/>
        <v>JUDO 85</v>
      </c>
      <c r="H28" s="50">
        <v>0</v>
      </c>
      <c r="I28" s="51">
        <v>0</v>
      </c>
      <c r="J28" s="51">
        <v>0</v>
      </c>
      <c r="K28" s="51"/>
      <c r="L28" s="52">
        <v>10</v>
      </c>
      <c r="M28" s="50">
        <v>7</v>
      </c>
      <c r="N28" s="51"/>
      <c r="O28" s="123"/>
      <c r="P28" s="93"/>
      <c r="Q28" s="234">
        <f t="shared" si="3"/>
        <v>17</v>
      </c>
      <c r="R28" s="235"/>
      <c r="S28" s="122"/>
      <c r="T28" s="226">
        <f t="shared" si="4"/>
        <v>44</v>
      </c>
      <c r="U28" s="22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</row>
    <row r="29" spans="1:52" s="34" customFormat="1" ht="15.75" customHeight="1">
      <c r="A29" s="24" t="str">
        <f t="shared" si="0"/>
        <v>PDL</v>
      </c>
      <c r="B29" s="24">
        <f t="shared" si="0"/>
        <v>44</v>
      </c>
      <c r="C29" s="25">
        <v>9</v>
      </c>
      <c r="D29" s="42" t="str">
        <f t="shared" si="1"/>
        <v>CLEMENT Olivier</v>
      </c>
      <c r="E29" s="24" t="str">
        <f t="shared" si="1"/>
        <v>M</v>
      </c>
      <c r="F29" s="120">
        <v>40</v>
      </c>
      <c r="G29" s="44" t="str">
        <f t="shared" si="2"/>
        <v>JUDO CLUB CARQUEFOU</v>
      </c>
      <c r="H29" s="50">
        <v>10</v>
      </c>
      <c r="I29" s="51">
        <v>10</v>
      </c>
      <c r="J29" s="51">
        <v>10</v>
      </c>
      <c r="K29" s="51">
        <v>10</v>
      </c>
      <c r="L29" s="52">
        <v>10</v>
      </c>
      <c r="M29" s="50"/>
      <c r="N29" s="51"/>
      <c r="O29" s="123"/>
      <c r="P29" s="93"/>
      <c r="Q29" s="234">
        <f t="shared" si="3"/>
        <v>50</v>
      </c>
      <c r="R29" s="235"/>
      <c r="S29" s="122"/>
      <c r="T29" s="226">
        <f t="shared" si="4"/>
        <v>90</v>
      </c>
      <c r="U29" s="22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</row>
    <row r="30" spans="1:52" s="34" customFormat="1" ht="15.75" customHeight="1" thickBot="1">
      <c r="A30" s="24" t="str">
        <f t="shared" si="0"/>
        <v>PDL</v>
      </c>
      <c r="B30" s="24">
        <f t="shared" si="0"/>
        <v>49</v>
      </c>
      <c r="C30" s="25">
        <v>10</v>
      </c>
      <c r="D30" s="42" t="str">
        <f t="shared" si="1"/>
        <v>METAYER Jordan</v>
      </c>
      <c r="E30" s="24" t="str">
        <f t="shared" si="1"/>
        <v>M</v>
      </c>
      <c r="F30" s="120">
        <v>37</v>
      </c>
      <c r="G30" s="44" t="str">
        <f t="shared" si="2"/>
        <v>JUDO CLUB DE LA POSSONNIERE</v>
      </c>
      <c r="H30" s="56">
        <v>10</v>
      </c>
      <c r="I30" s="57">
        <v>7</v>
      </c>
      <c r="J30" s="57">
        <v>10</v>
      </c>
      <c r="K30" s="57"/>
      <c r="L30" s="58"/>
      <c r="M30" s="56"/>
      <c r="N30" s="57"/>
      <c r="O30" s="136"/>
      <c r="P30" s="101"/>
      <c r="Q30" s="236">
        <f t="shared" si="3"/>
        <v>27</v>
      </c>
      <c r="R30" s="237"/>
      <c r="S30" s="122"/>
      <c r="T30" s="226">
        <f t="shared" si="4"/>
        <v>64</v>
      </c>
      <c r="U30" s="22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</row>
    <row r="31" spans="1:52" s="34" customFormat="1" ht="11.25">
      <c r="A31" s="87"/>
      <c r="B31" s="87"/>
      <c r="D31" s="59"/>
      <c r="E31" s="59"/>
      <c r="F31" s="59"/>
      <c r="G31" s="59"/>
      <c r="H31" s="59"/>
      <c r="I31" s="59"/>
      <c r="J31" s="59"/>
      <c r="K31" s="59"/>
      <c r="L31" s="59"/>
      <c r="N31" s="61" t="s">
        <v>69</v>
      </c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</row>
    <row r="32" spans="1:52" s="34" customFormat="1" ht="11.25" hidden="1">
      <c r="A32" s="87"/>
      <c r="B32" s="87"/>
      <c r="C32" s="31">
        <f>COUNT(H21:P30)/2</f>
        <v>19</v>
      </c>
      <c r="D32" s="31"/>
      <c r="F32" s="87"/>
      <c r="G32" s="103" t="s">
        <v>70</v>
      </c>
      <c r="H32" s="63">
        <v>1</v>
      </c>
      <c r="I32" s="63">
        <v>2</v>
      </c>
      <c r="J32" s="63">
        <v>0</v>
      </c>
      <c r="K32" s="63">
        <v>5.5</v>
      </c>
      <c r="L32" s="63">
        <v>6.5</v>
      </c>
      <c r="M32" s="63">
        <v>7.5</v>
      </c>
      <c r="N32" s="63">
        <v>8.5</v>
      </c>
      <c r="O32" s="63">
        <v>9.5</v>
      </c>
      <c r="P32" s="63">
        <v>10.5</v>
      </c>
      <c r="Q32" s="63"/>
      <c r="R32" s="63">
        <v>14.5</v>
      </c>
      <c r="S32" s="63"/>
      <c r="T32" s="63">
        <v>13.5</v>
      </c>
      <c r="U32" s="63"/>
      <c r="V32" s="63">
        <v>15.5</v>
      </c>
      <c r="W32" s="63"/>
      <c r="X32" s="63">
        <v>16.5</v>
      </c>
      <c r="Y32" s="63">
        <v>18.5</v>
      </c>
      <c r="Z32" s="63"/>
      <c r="AA32" s="63"/>
      <c r="AB32" s="63"/>
      <c r="AC32" s="63"/>
      <c r="AD32" s="63"/>
      <c r="AE32" s="63"/>
      <c r="AF32" s="63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</row>
    <row r="33" spans="1:52" s="34" customFormat="1" ht="11.25" hidden="1">
      <c r="A33" s="87"/>
      <c r="B33" s="87"/>
      <c r="F33" s="87"/>
      <c r="G33" s="62" t="s">
        <v>71</v>
      </c>
      <c r="H33" s="63">
        <v>1</v>
      </c>
      <c r="I33" s="63">
        <v>1</v>
      </c>
      <c r="J33" s="63">
        <v>1</v>
      </c>
      <c r="K33" s="63">
        <v>1</v>
      </c>
      <c r="L33" s="63">
        <v>1</v>
      </c>
      <c r="M33" s="63">
        <v>2</v>
      </c>
      <c r="N33" s="63">
        <v>2</v>
      </c>
      <c r="O33" s="63">
        <v>2</v>
      </c>
      <c r="P33" s="63">
        <v>2</v>
      </c>
      <c r="Q33" s="63"/>
      <c r="R33" s="63">
        <v>3</v>
      </c>
      <c r="S33" s="63"/>
      <c r="T33" s="63">
        <v>3</v>
      </c>
      <c r="U33" s="63"/>
      <c r="V33" s="63">
        <v>4</v>
      </c>
      <c r="W33" s="63"/>
      <c r="X33" s="63">
        <v>4</v>
      </c>
      <c r="Y33" s="63">
        <v>4</v>
      </c>
      <c r="Z33" s="63"/>
      <c r="AA33" s="63"/>
      <c r="AB33" s="63"/>
      <c r="AC33" s="63"/>
      <c r="AD33" s="63"/>
      <c r="AE33" s="63"/>
      <c r="AF33" s="63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</row>
    <row r="34" spans="1:52" s="34" customFormat="1" ht="11.25" hidden="1">
      <c r="A34" s="87"/>
      <c r="B34" s="87"/>
      <c r="C34" s="31"/>
      <c r="F34" s="87"/>
      <c r="G34" s="62" t="s">
        <v>72</v>
      </c>
      <c r="H34" s="63">
        <v>1</v>
      </c>
      <c r="I34" s="63">
        <v>1</v>
      </c>
      <c r="J34" s="63">
        <v>1</v>
      </c>
      <c r="K34" s="63">
        <v>1</v>
      </c>
      <c r="L34" s="63">
        <v>2</v>
      </c>
      <c r="M34" s="63">
        <v>1</v>
      </c>
      <c r="N34" s="63">
        <v>2</v>
      </c>
      <c r="O34" s="63">
        <v>2</v>
      </c>
      <c r="P34" s="63">
        <v>2</v>
      </c>
      <c r="Q34" s="63"/>
      <c r="R34" s="63">
        <v>3</v>
      </c>
      <c r="S34" s="63"/>
      <c r="T34" s="63">
        <v>3</v>
      </c>
      <c r="U34" s="63"/>
      <c r="V34" s="63">
        <v>3</v>
      </c>
      <c r="W34" s="63"/>
      <c r="X34" s="63">
        <v>5</v>
      </c>
      <c r="Y34" s="63">
        <v>4</v>
      </c>
      <c r="Z34" s="63"/>
      <c r="AA34" s="63"/>
      <c r="AB34" s="63"/>
      <c r="AC34" s="63"/>
      <c r="AD34" s="63"/>
      <c r="AE34" s="63"/>
      <c r="AF34" s="63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</row>
  </sheetData>
  <sheetProtection formatCells="0" formatColumns="0"/>
  <mergeCells count="32"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Q21:R21"/>
    <mergeCell ref="Q22:R22"/>
    <mergeCell ref="Q26:R26"/>
    <mergeCell ref="Q25:R25"/>
    <mergeCell ref="AE23:AE24"/>
    <mergeCell ref="AF23:AF24"/>
    <mergeCell ref="V21:Z22"/>
    <mergeCell ref="T29:U29"/>
    <mergeCell ref="AE21:AF21"/>
    <mergeCell ref="T30:U30"/>
    <mergeCell ref="T20:U20"/>
    <mergeCell ref="T21:U21"/>
    <mergeCell ref="T22:U22"/>
    <mergeCell ref="T23:U23"/>
    <mergeCell ref="T24:U24"/>
    <mergeCell ref="T25:U25"/>
    <mergeCell ref="T26:U26"/>
    <mergeCell ref="T27:U27"/>
    <mergeCell ref="Q27:R27"/>
    <mergeCell ref="Q28:R28"/>
    <mergeCell ref="Q29:R29"/>
    <mergeCell ref="Q30:R30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6">
    <tabColor indexed="12"/>
    <pageSetUpPr fitToPage="1"/>
  </sheetPr>
  <dimension ref="A1:AZ34"/>
  <sheetViews>
    <sheetView zoomScale="87" zoomScaleNormal="87" workbookViewId="0" topLeftCell="C8">
      <pane xSplit="5" ySplit="1" topLeftCell="H12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AB30" sqref="AB30"/>
    </sheetView>
  </sheetViews>
  <sheetFormatPr defaultColWidth="11.421875" defaultRowHeight="12.75"/>
  <cols>
    <col min="1" max="1" width="6.140625" style="105" bestFit="1" customWidth="1"/>
    <col min="2" max="2" width="5.140625" style="105" bestFit="1" customWidth="1"/>
    <col min="3" max="3" width="4.421875" style="110" bestFit="1" customWidth="1"/>
    <col min="4" max="4" width="22.140625" style="109" customWidth="1"/>
    <col min="5" max="5" width="3.140625" style="109" customWidth="1"/>
    <col min="6" max="6" width="7.7109375" style="105" customWidth="1"/>
    <col min="7" max="7" width="19.421875" style="109" customWidth="1"/>
    <col min="8" max="32" width="4.00390625" style="109" customWidth="1"/>
    <col min="33" max="50" width="4.00390625" style="105" hidden="1" customWidth="1"/>
    <col min="51" max="51" width="4.00390625" style="105" customWidth="1"/>
    <col min="52" max="52" width="4.00390625" style="105" hidden="1" customWidth="1"/>
    <col min="53" max="16384" width="11.421875" style="109" customWidth="1"/>
  </cols>
  <sheetData>
    <row r="1" spans="3:22" ht="13.5" thickBot="1">
      <c r="C1" s="108">
        <v>10</v>
      </c>
      <c r="F1" s="5"/>
      <c r="G1" s="3"/>
      <c r="H1" s="3"/>
      <c r="I1" s="3"/>
      <c r="J1" s="3"/>
      <c r="K1" s="3"/>
      <c r="L1" s="3"/>
      <c r="M1" s="3"/>
      <c r="N1" s="3"/>
      <c r="O1" s="3"/>
      <c r="P1" s="106" t="s">
        <v>0</v>
      </c>
      <c r="Q1" s="106"/>
      <c r="R1" s="106"/>
      <c r="S1" s="3"/>
      <c r="T1" s="3"/>
      <c r="U1" s="3"/>
      <c r="V1" s="5"/>
    </row>
    <row r="2" spans="6:22" ht="16.5" customHeight="1" thickBot="1">
      <c r="F2" s="67" t="s">
        <v>1</v>
      </c>
      <c r="G2" s="8" t="s">
        <v>340</v>
      </c>
      <c r="H2" s="3"/>
      <c r="I2" s="3"/>
      <c r="J2" s="9" t="s">
        <v>3</v>
      </c>
      <c r="K2" s="107">
        <f ca="1">TODAY()</f>
        <v>41071</v>
      </c>
      <c r="L2" s="107"/>
      <c r="M2" s="107"/>
      <c r="N2" s="107"/>
      <c r="O2" s="3"/>
      <c r="P2" s="209"/>
      <c r="Q2" s="209"/>
      <c r="R2" s="211"/>
      <c r="S2" s="3"/>
      <c r="V2" s="5"/>
    </row>
    <row r="3" spans="6:22" ht="13.5" customHeight="1" thickBot="1">
      <c r="F3" s="5"/>
      <c r="G3" s="3"/>
      <c r="H3" s="69"/>
      <c r="I3" s="69"/>
      <c r="J3" s="3"/>
      <c r="K3" s="3"/>
      <c r="L3" s="3"/>
      <c r="M3" s="3"/>
      <c r="N3" s="3"/>
      <c r="O3" s="3"/>
      <c r="P3" s="210"/>
      <c r="Q3" s="210"/>
      <c r="R3" s="212"/>
      <c r="S3" s="3"/>
      <c r="T3" s="3"/>
      <c r="U3" s="3"/>
      <c r="V3" s="5"/>
    </row>
    <row r="4" spans="6:22" ht="12.75">
      <c r="F4" s="109"/>
      <c r="G4" s="12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6:22" ht="12.75">
      <c r="F5" s="68" t="s">
        <v>5</v>
      </c>
      <c r="G5" s="14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6:22" ht="12.75">
      <c r="F6" s="5"/>
      <c r="G6" s="15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111"/>
      <c r="X7" s="111"/>
      <c r="Y7" s="111"/>
      <c r="Z7" s="111"/>
      <c r="AA7" s="111"/>
      <c r="AB7" s="111"/>
      <c r="AC7" s="111"/>
      <c r="AD7" s="112"/>
      <c r="AE7" s="112"/>
      <c r="AF7" s="112"/>
    </row>
    <row r="8" spans="1:52" s="75" customFormat="1" ht="14.25" customHeight="1" thickBot="1" thickTop="1">
      <c r="A8" s="70" t="s">
        <v>7</v>
      </c>
      <c r="B8" s="70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20" t="s">
        <v>21</v>
      </c>
      <c r="I8" s="21" t="s">
        <v>124</v>
      </c>
      <c r="J8" s="21" t="s">
        <v>28</v>
      </c>
      <c r="K8" s="21" t="s">
        <v>125</v>
      </c>
      <c r="L8" s="21" t="s">
        <v>126</v>
      </c>
      <c r="M8" s="21" t="s">
        <v>91</v>
      </c>
      <c r="N8" s="21" t="s">
        <v>90</v>
      </c>
      <c r="O8" s="21" t="s">
        <v>20</v>
      </c>
      <c r="P8" s="21" t="s">
        <v>15</v>
      </c>
      <c r="Q8" s="21" t="s">
        <v>127</v>
      </c>
      <c r="R8" s="21" t="s">
        <v>25</v>
      </c>
      <c r="S8" s="21" t="s">
        <v>14</v>
      </c>
      <c r="T8" s="22" t="s">
        <v>128</v>
      </c>
      <c r="U8" s="21" t="s">
        <v>27</v>
      </c>
      <c r="V8" s="21" t="s">
        <v>129</v>
      </c>
      <c r="W8" s="21" t="s">
        <v>29</v>
      </c>
      <c r="X8" s="22" t="s">
        <v>130</v>
      </c>
      <c r="Y8" s="21" t="s">
        <v>97</v>
      </c>
      <c r="Z8" s="21" t="s">
        <v>18</v>
      </c>
      <c r="AA8" s="21" t="s">
        <v>94</v>
      </c>
      <c r="AB8" s="21" t="s">
        <v>95</v>
      </c>
      <c r="AC8" s="21" t="s">
        <v>131</v>
      </c>
      <c r="AD8" s="21" t="s">
        <v>93</v>
      </c>
      <c r="AE8" s="22" t="s">
        <v>132</v>
      </c>
      <c r="AF8" s="21" t="s">
        <v>133</v>
      </c>
      <c r="AG8" s="73" t="s">
        <v>17</v>
      </c>
      <c r="AH8" s="73" t="s">
        <v>96</v>
      </c>
      <c r="AI8" s="73" t="s">
        <v>134</v>
      </c>
      <c r="AJ8" s="73" t="s">
        <v>135</v>
      </c>
      <c r="AK8" s="73" t="s">
        <v>24</v>
      </c>
      <c r="AL8" s="73" t="s">
        <v>19</v>
      </c>
      <c r="AM8" s="73" t="s">
        <v>22</v>
      </c>
      <c r="AN8" s="73" t="s">
        <v>16</v>
      </c>
      <c r="AO8" s="73" t="s">
        <v>26</v>
      </c>
      <c r="AP8" s="73" t="s">
        <v>23</v>
      </c>
      <c r="AQ8" s="73" t="s">
        <v>136</v>
      </c>
      <c r="AR8" s="73" t="s">
        <v>137</v>
      </c>
      <c r="AS8" s="73" t="s">
        <v>98</v>
      </c>
      <c r="AT8" s="73" t="s">
        <v>138</v>
      </c>
      <c r="AU8" s="73" t="s">
        <v>139</v>
      </c>
      <c r="AV8" s="73" t="s">
        <v>92</v>
      </c>
      <c r="AW8" s="73" t="s">
        <v>30</v>
      </c>
      <c r="AX8" s="73" t="s">
        <v>89</v>
      </c>
      <c r="AY8" s="113" t="s">
        <v>99</v>
      </c>
      <c r="AZ8" s="74" t="s">
        <v>140</v>
      </c>
    </row>
    <row r="9" spans="1:52" s="89" customFormat="1" ht="24.75" customHeight="1" thickTop="1">
      <c r="A9" s="24" t="s">
        <v>38</v>
      </c>
      <c r="B9" s="24">
        <v>49</v>
      </c>
      <c r="C9" s="25">
        <v>1</v>
      </c>
      <c r="D9" s="80" t="s">
        <v>341</v>
      </c>
      <c r="E9" s="24" t="s">
        <v>33</v>
      </c>
      <c r="F9" s="24">
        <v>60</v>
      </c>
      <c r="G9" s="27" t="s">
        <v>342</v>
      </c>
      <c r="H9" s="29" t="s">
        <v>36</v>
      </c>
      <c r="I9" s="28"/>
      <c r="J9" s="28"/>
      <c r="K9" s="28"/>
      <c r="L9" s="28"/>
      <c r="M9" s="29" t="s">
        <v>37</v>
      </c>
      <c r="N9" s="28"/>
      <c r="O9" s="28"/>
      <c r="P9" s="28"/>
      <c r="Q9" s="28"/>
      <c r="R9" s="29" t="s">
        <v>36</v>
      </c>
      <c r="S9" s="28"/>
      <c r="T9" s="28"/>
      <c r="U9" s="28"/>
      <c r="V9" s="28"/>
      <c r="W9" s="29" t="s">
        <v>46</v>
      </c>
      <c r="X9" s="28"/>
      <c r="Y9" s="28"/>
      <c r="Z9" s="28"/>
      <c r="AA9" s="29" t="s">
        <v>52</v>
      </c>
      <c r="AB9" s="28"/>
      <c r="AC9" s="28"/>
      <c r="AD9" s="28"/>
      <c r="AE9" s="28"/>
      <c r="AF9" s="28"/>
      <c r="AG9" s="78"/>
      <c r="AH9" s="78"/>
      <c r="AI9" s="78"/>
      <c r="AJ9" s="78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</row>
    <row r="10" spans="1:52" s="75" customFormat="1" ht="24.75" customHeight="1">
      <c r="A10" s="24" t="s">
        <v>38</v>
      </c>
      <c r="B10" s="24">
        <v>85</v>
      </c>
      <c r="C10" s="25">
        <v>2</v>
      </c>
      <c r="D10" s="80" t="s">
        <v>343</v>
      </c>
      <c r="E10" s="24" t="s">
        <v>33</v>
      </c>
      <c r="F10" s="24">
        <v>60</v>
      </c>
      <c r="G10" s="27" t="s">
        <v>344</v>
      </c>
      <c r="H10" s="28"/>
      <c r="I10" s="28"/>
      <c r="J10" s="29" t="s">
        <v>36</v>
      </c>
      <c r="K10" s="28"/>
      <c r="L10" s="28"/>
      <c r="M10" s="28"/>
      <c r="N10" s="28"/>
      <c r="O10" s="29" t="s">
        <v>46</v>
      </c>
      <c r="P10" s="28"/>
      <c r="Q10" s="28"/>
      <c r="R10" s="28"/>
      <c r="S10" s="29" t="s">
        <v>36</v>
      </c>
      <c r="T10" s="28"/>
      <c r="U10" s="28"/>
      <c r="V10" s="28"/>
      <c r="W10" s="28"/>
      <c r="X10" s="28"/>
      <c r="Y10" s="29" t="s">
        <v>37</v>
      </c>
      <c r="Z10" s="28"/>
      <c r="AA10" s="28"/>
      <c r="AB10" s="29" t="s">
        <v>36</v>
      </c>
      <c r="AC10" s="28"/>
      <c r="AD10" s="28"/>
      <c r="AE10" s="28"/>
      <c r="AF10" s="28"/>
      <c r="AG10" s="78"/>
      <c r="AH10" s="79"/>
      <c r="AI10" s="79"/>
      <c r="AJ10" s="79"/>
      <c r="AK10" s="78"/>
      <c r="AL10" s="79"/>
      <c r="AM10" s="79"/>
      <c r="AN10" s="79"/>
      <c r="AO10" s="79"/>
      <c r="AP10" s="79"/>
      <c r="AQ10" s="78"/>
      <c r="AR10" s="78"/>
      <c r="AS10" s="79"/>
      <c r="AT10" s="79"/>
      <c r="AU10" s="79"/>
      <c r="AV10" s="79"/>
      <c r="AW10" s="79"/>
      <c r="AX10" s="79"/>
      <c r="AY10" s="79"/>
      <c r="AZ10" s="79"/>
    </row>
    <row r="11" spans="1:52" s="75" customFormat="1" ht="24.75" customHeight="1">
      <c r="A11" s="24" t="s">
        <v>38</v>
      </c>
      <c r="B11" s="24">
        <v>85</v>
      </c>
      <c r="C11" s="25">
        <v>3</v>
      </c>
      <c r="D11" s="80" t="s">
        <v>345</v>
      </c>
      <c r="E11" s="24" t="s">
        <v>33</v>
      </c>
      <c r="F11" s="24">
        <v>61</v>
      </c>
      <c r="G11" s="27" t="s">
        <v>346</v>
      </c>
      <c r="H11" s="29" t="s">
        <v>36</v>
      </c>
      <c r="I11" s="28"/>
      <c r="J11" s="28"/>
      <c r="K11" s="28"/>
      <c r="L11" s="28"/>
      <c r="M11" s="28"/>
      <c r="N11" s="28"/>
      <c r="O11" s="28"/>
      <c r="P11" s="29" t="s">
        <v>36</v>
      </c>
      <c r="Q11" s="28"/>
      <c r="R11" s="28"/>
      <c r="S11" s="28"/>
      <c r="T11" s="28"/>
      <c r="U11" s="29" t="s">
        <v>46</v>
      </c>
      <c r="V11" s="28"/>
      <c r="W11" s="28"/>
      <c r="X11" s="28"/>
      <c r="Y11" s="28"/>
      <c r="Z11" s="29" t="s">
        <v>80</v>
      </c>
      <c r="AA11" s="28"/>
      <c r="AB11" s="28"/>
      <c r="AC11" s="28"/>
      <c r="AD11" s="29" t="s">
        <v>37</v>
      </c>
      <c r="AE11" s="28"/>
      <c r="AF11" s="28"/>
      <c r="AG11" s="79"/>
      <c r="AH11" s="79"/>
      <c r="AI11" s="79"/>
      <c r="AJ11" s="79"/>
      <c r="AK11" s="78"/>
      <c r="AL11" s="79"/>
      <c r="AM11" s="79"/>
      <c r="AN11" s="79"/>
      <c r="AO11" s="79"/>
      <c r="AP11" s="79"/>
      <c r="AQ11" s="79"/>
      <c r="AR11" s="79"/>
      <c r="AS11" s="78"/>
      <c r="AT11" s="78"/>
      <c r="AU11" s="78"/>
      <c r="AV11" s="79"/>
      <c r="AW11" s="79"/>
      <c r="AX11" s="79"/>
      <c r="AY11" s="79"/>
      <c r="AZ11" s="79"/>
    </row>
    <row r="12" spans="1:52" s="75" customFormat="1" ht="24.75" customHeight="1">
      <c r="A12" s="24" t="s">
        <v>41</v>
      </c>
      <c r="B12" s="24">
        <v>35</v>
      </c>
      <c r="C12" s="25">
        <v>4</v>
      </c>
      <c r="D12" s="76" t="s">
        <v>347</v>
      </c>
      <c r="E12" s="24" t="s">
        <v>33</v>
      </c>
      <c r="F12" s="24">
        <v>61</v>
      </c>
      <c r="G12" s="27" t="s">
        <v>278</v>
      </c>
      <c r="H12" s="28"/>
      <c r="I12" s="28"/>
      <c r="J12" s="29" t="s">
        <v>52</v>
      </c>
      <c r="K12" s="28"/>
      <c r="L12" s="28"/>
      <c r="M12" s="28"/>
      <c r="N12" s="29" t="s">
        <v>37</v>
      </c>
      <c r="O12" s="28"/>
      <c r="P12" s="28"/>
      <c r="Q12" s="28"/>
      <c r="R12" s="29" t="s">
        <v>36</v>
      </c>
      <c r="S12" s="28"/>
      <c r="T12" s="28"/>
      <c r="U12" s="28"/>
      <c r="V12" s="29" t="s">
        <v>37</v>
      </c>
      <c r="W12" s="28"/>
      <c r="X12" s="28"/>
      <c r="Y12" s="28"/>
      <c r="Z12" s="28"/>
      <c r="AA12" s="28"/>
      <c r="AB12" s="28"/>
      <c r="AC12" s="28"/>
      <c r="AD12" s="28"/>
      <c r="AE12" s="29"/>
      <c r="AF12" s="28"/>
      <c r="AG12" s="79"/>
      <c r="AH12" s="79"/>
      <c r="AI12" s="79"/>
      <c r="AJ12" s="79"/>
      <c r="AK12" s="79"/>
      <c r="AL12" s="78"/>
      <c r="AM12" s="78"/>
      <c r="AN12" s="78"/>
      <c r="AO12" s="79"/>
      <c r="AP12" s="79"/>
      <c r="AQ12" s="79"/>
      <c r="AR12" s="79"/>
      <c r="AS12" s="78"/>
      <c r="AT12" s="79"/>
      <c r="AU12" s="79"/>
      <c r="AV12" s="79"/>
      <c r="AW12" s="79"/>
      <c r="AX12" s="79"/>
      <c r="AY12" s="79"/>
      <c r="AZ12" s="79"/>
    </row>
    <row r="13" spans="1:52" s="75" customFormat="1" ht="24.75" customHeight="1">
      <c r="A13" s="24" t="s">
        <v>38</v>
      </c>
      <c r="B13" s="24">
        <v>44</v>
      </c>
      <c r="C13" s="25">
        <v>5</v>
      </c>
      <c r="D13" s="80" t="s">
        <v>348</v>
      </c>
      <c r="E13" s="24" t="s">
        <v>33</v>
      </c>
      <c r="F13" s="24">
        <v>61</v>
      </c>
      <c r="G13" s="27" t="s">
        <v>336</v>
      </c>
      <c r="H13" s="28"/>
      <c r="I13" s="28"/>
      <c r="J13" s="28"/>
      <c r="K13" s="29" t="s">
        <v>47</v>
      </c>
      <c r="L13" s="28"/>
      <c r="M13" s="28"/>
      <c r="N13" s="28"/>
      <c r="O13" s="28"/>
      <c r="P13" s="29" t="s">
        <v>46</v>
      </c>
      <c r="Q13" s="28"/>
      <c r="R13" s="28"/>
      <c r="S13" s="28"/>
      <c r="T13" s="28"/>
      <c r="U13" s="28"/>
      <c r="V13" s="28"/>
      <c r="W13" s="29" t="s">
        <v>36</v>
      </c>
      <c r="X13" s="28"/>
      <c r="Y13" s="28"/>
      <c r="Z13" s="28"/>
      <c r="AA13" s="28"/>
      <c r="AB13" s="29" t="s">
        <v>46</v>
      </c>
      <c r="AC13" s="28"/>
      <c r="AD13" s="28"/>
      <c r="AE13" s="28"/>
      <c r="AF13" s="29" t="s">
        <v>36</v>
      </c>
      <c r="AG13" s="79"/>
      <c r="AH13" s="79"/>
      <c r="AI13" s="79"/>
      <c r="AJ13" s="79"/>
      <c r="AK13" s="79"/>
      <c r="AL13" s="78"/>
      <c r="AM13" s="79"/>
      <c r="AN13" s="79"/>
      <c r="AO13" s="78"/>
      <c r="AP13" s="78"/>
      <c r="AQ13" s="79"/>
      <c r="AR13" s="79"/>
      <c r="AS13" s="79"/>
      <c r="AT13" s="79"/>
      <c r="AU13" s="79"/>
      <c r="AV13" s="78"/>
      <c r="AW13" s="79"/>
      <c r="AX13" s="79"/>
      <c r="AY13" s="79"/>
      <c r="AZ13" s="79"/>
    </row>
    <row r="14" spans="1:52" s="75" customFormat="1" ht="24.75" customHeight="1">
      <c r="A14" s="24" t="s">
        <v>38</v>
      </c>
      <c r="B14" s="24">
        <v>49</v>
      </c>
      <c r="C14" s="25">
        <v>6</v>
      </c>
      <c r="D14" s="80" t="s">
        <v>349</v>
      </c>
      <c r="E14" s="24" t="s">
        <v>33</v>
      </c>
      <c r="F14" s="24">
        <v>62</v>
      </c>
      <c r="G14" s="27" t="s">
        <v>350</v>
      </c>
      <c r="H14" s="28"/>
      <c r="I14" s="28"/>
      <c r="J14" s="28"/>
      <c r="K14" s="28"/>
      <c r="L14" s="28"/>
      <c r="M14" s="29" t="s">
        <v>36</v>
      </c>
      <c r="N14" s="28"/>
      <c r="O14" s="28"/>
      <c r="P14" s="28"/>
      <c r="Q14" s="29" t="s">
        <v>36</v>
      </c>
      <c r="R14" s="28"/>
      <c r="S14" s="29" t="s">
        <v>37</v>
      </c>
      <c r="T14" s="28"/>
      <c r="U14" s="28"/>
      <c r="V14" s="28"/>
      <c r="W14" s="28"/>
      <c r="X14" s="28"/>
      <c r="Y14" s="28"/>
      <c r="Z14" s="29" t="s">
        <v>36</v>
      </c>
      <c r="AA14" s="28"/>
      <c r="AB14" s="28"/>
      <c r="AC14" s="29" t="s">
        <v>36</v>
      </c>
      <c r="AD14" s="28"/>
      <c r="AE14" s="28"/>
      <c r="AF14" s="28"/>
      <c r="AG14" s="79"/>
      <c r="AH14" s="79"/>
      <c r="AI14" s="79"/>
      <c r="AJ14" s="79"/>
      <c r="AK14" s="79"/>
      <c r="AL14" s="79"/>
      <c r="AM14" s="78"/>
      <c r="AN14" s="79"/>
      <c r="AO14" s="78"/>
      <c r="AP14" s="79"/>
      <c r="AQ14" s="79"/>
      <c r="AR14" s="79"/>
      <c r="AS14" s="79"/>
      <c r="AT14" s="79"/>
      <c r="AU14" s="79"/>
      <c r="AV14" s="79"/>
      <c r="AW14" s="78"/>
      <c r="AX14" s="78"/>
      <c r="AY14" s="79"/>
      <c r="AZ14" s="79"/>
    </row>
    <row r="15" spans="1:52" s="75" customFormat="1" ht="24.75" customHeight="1">
      <c r="A15" s="24" t="s">
        <v>38</v>
      </c>
      <c r="B15" s="24">
        <v>72</v>
      </c>
      <c r="C15" s="25">
        <v>7</v>
      </c>
      <c r="D15" s="80" t="s">
        <v>351</v>
      </c>
      <c r="E15" s="24" t="s">
        <v>33</v>
      </c>
      <c r="F15" s="24">
        <v>62</v>
      </c>
      <c r="G15" s="27" t="s">
        <v>207</v>
      </c>
      <c r="H15" s="28"/>
      <c r="I15" s="28"/>
      <c r="J15" s="28"/>
      <c r="K15" s="28"/>
      <c r="L15" s="29" t="s">
        <v>46</v>
      </c>
      <c r="M15" s="28"/>
      <c r="N15" s="28"/>
      <c r="O15" s="29" t="s">
        <v>80</v>
      </c>
      <c r="P15" s="28"/>
      <c r="Q15" s="28"/>
      <c r="R15" s="28"/>
      <c r="S15" s="28"/>
      <c r="T15" s="28"/>
      <c r="U15" s="29" t="s">
        <v>36</v>
      </c>
      <c r="V15" s="28"/>
      <c r="W15" s="28"/>
      <c r="X15" s="29"/>
      <c r="Y15" s="28"/>
      <c r="Z15" s="28"/>
      <c r="AA15" s="29" t="s">
        <v>36</v>
      </c>
      <c r="AB15" s="28"/>
      <c r="AC15" s="28"/>
      <c r="AD15" s="28"/>
      <c r="AE15" s="28"/>
      <c r="AF15" s="28"/>
      <c r="AG15" s="79"/>
      <c r="AH15" s="79"/>
      <c r="AI15" s="79"/>
      <c r="AJ15" s="79"/>
      <c r="AK15" s="79"/>
      <c r="AL15" s="79"/>
      <c r="AM15" s="79"/>
      <c r="AN15" s="78"/>
      <c r="AO15" s="79"/>
      <c r="AP15" s="78"/>
      <c r="AQ15" s="79"/>
      <c r="AR15" s="79"/>
      <c r="AS15" s="79"/>
      <c r="AT15" s="79"/>
      <c r="AU15" s="79"/>
      <c r="AV15" s="79"/>
      <c r="AW15" s="78"/>
      <c r="AX15" s="79"/>
      <c r="AY15" s="78" t="s">
        <v>37</v>
      </c>
      <c r="AZ15" s="79"/>
    </row>
    <row r="16" spans="1:52" s="75" customFormat="1" ht="24.75" customHeight="1">
      <c r="A16" s="24" t="s">
        <v>38</v>
      </c>
      <c r="B16" s="24">
        <v>44</v>
      </c>
      <c r="C16" s="25">
        <v>8</v>
      </c>
      <c r="D16" s="80" t="s">
        <v>352</v>
      </c>
      <c r="E16" s="24" t="s">
        <v>33</v>
      </c>
      <c r="F16" s="24">
        <v>63</v>
      </c>
      <c r="G16" s="27" t="s">
        <v>272</v>
      </c>
      <c r="H16" s="28"/>
      <c r="I16" s="29" t="s">
        <v>36</v>
      </c>
      <c r="J16" s="28"/>
      <c r="K16" s="28"/>
      <c r="L16" s="28"/>
      <c r="M16" s="28"/>
      <c r="N16" s="29" t="s">
        <v>36</v>
      </c>
      <c r="O16" s="28"/>
      <c r="P16" s="28"/>
      <c r="Q16" s="28"/>
      <c r="R16" s="28"/>
      <c r="S16" s="28"/>
      <c r="T16" s="29"/>
      <c r="U16" s="28"/>
      <c r="V16" s="28"/>
      <c r="W16" s="28"/>
      <c r="X16" s="28"/>
      <c r="Y16" s="29" t="s">
        <v>36</v>
      </c>
      <c r="Z16" s="28"/>
      <c r="AA16" s="28"/>
      <c r="AB16" s="28"/>
      <c r="AC16" s="28"/>
      <c r="AD16" s="29" t="s">
        <v>36</v>
      </c>
      <c r="AE16" s="28"/>
      <c r="AF16" s="28"/>
      <c r="AG16" s="79"/>
      <c r="AH16" s="78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8"/>
      <c r="AW16" s="79"/>
      <c r="AX16" s="78"/>
      <c r="AY16" s="78" t="s">
        <v>36</v>
      </c>
      <c r="AZ16" s="79"/>
    </row>
    <row r="17" spans="1:52" s="75" customFormat="1" ht="24.75" customHeight="1">
      <c r="A17" s="24" t="s">
        <v>38</v>
      </c>
      <c r="B17" s="24">
        <v>44</v>
      </c>
      <c r="C17" s="25">
        <v>9</v>
      </c>
      <c r="D17" s="76" t="s">
        <v>353</v>
      </c>
      <c r="E17" s="24" t="s">
        <v>33</v>
      </c>
      <c r="F17" s="24">
        <v>63</v>
      </c>
      <c r="G17" s="27" t="s">
        <v>319</v>
      </c>
      <c r="H17" s="28"/>
      <c r="I17" s="28"/>
      <c r="J17" s="28"/>
      <c r="K17" s="29" t="s">
        <v>36</v>
      </c>
      <c r="L17" s="28"/>
      <c r="M17" s="28"/>
      <c r="N17" s="28"/>
      <c r="O17" s="28"/>
      <c r="P17" s="28"/>
      <c r="Q17" s="29" t="s">
        <v>37</v>
      </c>
      <c r="R17" s="28"/>
      <c r="S17" s="28"/>
      <c r="T17" s="29"/>
      <c r="U17" s="28"/>
      <c r="V17" s="28"/>
      <c r="W17" s="28"/>
      <c r="X17" s="29"/>
      <c r="Y17" s="28"/>
      <c r="Z17" s="28"/>
      <c r="AA17" s="28"/>
      <c r="AB17" s="28"/>
      <c r="AC17" s="28"/>
      <c r="AD17" s="28"/>
      <c r="AE17" s="29"/>
      <c r="AF17" s="28"/>
      <c r="AG17" s="79"/>
      <c r="AH17" s="79"/>
      <c r="AI17" s="78"/>
      <c r="AJ17" s="79"/>
      <c r="AK17" s="79"/>
      <c r="AL17" s="79"/>
      <c r="AM17" s="79"/>
      <c r="AN17" s="79"/>
      <c r="AO17" s="79"/>
      <c r="AP17" s="79"/>
      <c r="AQ17" s="78"/>
      <c r="AR17" s="79"/>
      <c r="AS17" s="79"/>
      <c r="AT17" s="78"/>
      <c r="AU17" s="79"/>
      <c r="AV17" s="79"/>
      <c r="AW17" s="79"/>
      <c r="AX17" s="79"/>
      <c r="AY17" s="79"/>
      <c r="AZ17" s="78"/>
    </row>
    <row r="18" spans="1:52" s="75" customFormat="1" ht="24.75" customHeight="1">
      <c r="A18" s="24" t="s">
        <v>38</v>
      </c>
      <c r="B18" s="24">
        <v>44</v>
      </c>
      <c r="C18" s="25">
        <v>10</v>
      </c>
      <c r="D18" s="80" t="s">
        <v>354</v>
      </c>
      <c r="E18" s="24" t="s">
        <v>33</v>
      </c>
      <c r="F18" s="24">
        <v>63</v>
      </c>
      <c r="G18" s="27" t="s">
        <v>84</v>
      </c>
      <c r="H18" s="28"/>
      <c r="I18" s="29" t="s">
        <v>47</v>
      </c>
      <c r="J18" s="28"/>
      <c r="K18" s="28"/>
      <c r="L18" s="29" t="s">
        <v>37</v>
      </c>
      <c r="M18" s="28"/>
      <c r="N18" s="28"/>
      <c r="O18" s="28"/>
      <c r="P18" s="28"/>
      <c r="Q18" s="28"/>
      <c r="R18" s="28"/>
      <c r="S18" s="28"/>
      <c r="T18" s="28"/>
      <c r="U18" s="28"/>
      <c r="V18" s="29" t="s">
        <v>36</v>
      </c>
      <c r="W18" s="28"/>
      <c r="X18" s="28"/>
      <c r="Y18" s="28"/>
      <c r="Z18" s="28"/>
      <c r="AA18" s="28"/>
      <c r="AB18" s="28"/>
      <c r="AC18" s="29" t="s">
        <v>52</v>
      </c>
      <c r="AD18" s="28"/>
      <c r="AE18" s="28"/>
      <c r="AF18" s="29" t="s">
        <v>52</v>
      </c>
      <c r="AG18" s="79"/>
      <c r="AH18" s="79"/>
      <c r="AI18" s="79"/>
      <c r="AJ18" s="78"/>
      <c r="AK18" s="79"/>
      <c r="AL18" s="79"/>
      <c r="AM18" s="79"/>
      <c r="AN18" s="79"/>
      <c r="AO18" s="79"/>
      <c r="AP18" s="79"/>
      <c r="AQ18" s="79"/>
      <c r="AR18" s="78"/>
      <c r="AS18" s="79"/>
      <c r="AT18" s="79"/>
      <c r="AU18" s="78"/>
      <c r="AV18" s="79"/>
      <c r="AW18" s="79"/>
      <c r="AX18" s="79"/>
      <c r="AY18" s="79"/>
      <c r="AZ18" s="78"/>
    </row>
    <row r="19" spans="1:52" s="34" customFormat="1" ht="24.75" customHeight="1" thickBot="1">
      <c r="A19" s="87"/>
      <c r="B19" s="87"/>
      <c r="C19" s="31"/>
      <c r="D19" s="84"/>
      <c r="E19" s="85"/>
      <c r="F19" s="85"/>
      <c r="G19" s="84"/>
      <c r="M19" s="233" t="s">
        <v>55</v>
      </c>
      <c r="N19" s="233"/>
      <c r="O19" s="233"/>
      <c r="P19" s="233"/>
      <c r="Q19" s="114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</row>
    <row r="20" spans="1:52" s="75" customFormat="1" ht="24" customHeight="1" thickBot="1">
      <c r="A20" s="70" t="s">
        <v>7</v>
      </c>
      <c r="B20" s="70" t="s">
        <v>8</v>
      </c>
      <c r="C20" s="18" t="s">
        <v>9</v>
      </c>
      <c r="D20" s="17" t="s">
        <v>10</v>
      </c>
      <c r="E20" s="17" t="s">
        <v>11</v>
      </c>
      <c r="F20" s="115" t="s">
        <v>56</v>
      </c>
      <c r="G20" s="71" t="s">
        <v>13</v>
      </c>
      <c r="H20" s="38" t="s">
        <v>57</v>
      </c>
      <c r="I20" s="39" t="s">
        <v>58</v>
      </c>
      <c r="J20" s="39" t="s">
        <v>59</v>
      </c>
      <c r="K20" s="39" t="s">
        <v>60</v>
      </c>
      <c r="L20" s="40" t="s">
        <v>61</v>
      </c>
      <c r="M20" s="116" t="s">
        <v>120</v>
      </c>
      <c r="N20" s="117" t="s">
        <v>121</v>
      </c>
      <c r="O20" s="117" t="s">
        <v>161</v>
      </c>
      <c r="P20" s="118" t="s">
        <v>162</v>
      </c>
      <c r="Q20" s="244" t="s">
        <v>62</v>
      </c>
      <c r="R20" s="245"/>
      <c r="S20" s="119" t="s">
        <v>63</v>
      </c>
      <c r="T20" s="226" t="s">
        <v>64</v>
      </c>
      <c r="U20" s="227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</row>
    <row r="21" spans="1:52" s="34" customFormat="1" ht="15.75" customHeight="1" thickBot="1">
      <c r="A21" s="24" t="str">
        <f aca="true" t="shared" si="0" ref="A21:B30">A9</f>
        <v>PDL</v>
      </c>
      <c r="B21" s="24">
        <f t="shared" si="0"/>
        <v>49</v>
      </c>
      <c r="C21" s="25">
        <v>1</v>
      </c>
      <c r="D21" s="42" t="str">
        <f aca="true" t="shared" si="1" ref="D21:E30">D9</f>
        <v>ROY Julien</v>
      </c>
      <c r="E21" s="24" t="str">
        <f t="shared" si="1"/>
        <v>M</v>
      </c>
      <c r="F21" s="120">
        <v>65</v>
      </c>
      <c r="G21" s="44" t="str">
        <f aca="true" t="shared" si="2" ref="G21:G30">G9</f>
        <v>ALLIANCE MAINE ET LOIRE JUDO</v>
      </c>
      <c r="H21" s="45">
        <v>0</v>
      </c>
      <c r="I21" s="46">
        <v>10</v>
      </c>
      <c r="J21" s="46">
        <v>0</v>
      </c>
      <c r="K21" s="46">
        <v>0</v>
      </c>
      <c r="L21" s="47">
        <v>10</v>
      </c>
      <c r="M21" s="45"/>
      <c r="N21" s="46"/>
      <c r="O21" s="121"/>
      <c r="P21" s="90"/>
      <c r="Q21" s="242">
        <f aca="true" t="shared" si="3" ref="Q21:Q30">SUM(H21:P21)</f>
        <v>20</v>
      </c>
      <c r="R21" s="243"/>
      <c r="S21" s="122"/>
      <c r="T21" s="226">
        <f aca="true" t="shared" si="4" ref="T21:T30">SUM(F21,Q21)</f>
        <v>85</v>
      </c>
      <c r="U21" s="227"/>
      <c r="V21" s="228" t="s">
        <v>163</v>
      </c>
      <c r="W21" s="229"/>
      <c r="X21" s="229"/>
      <c r="Y21" s="229"/>
      <c r="Z21" s="240"/>
      <c r="AD21" s="92"/>
      <c r="AE21" s="221" t="s">
        <v>65</v>
      </c>
      <c r="AF21" s="221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</row>
    <row r="22" spans="1:52" s="34" customFormat="1" ht="15.75" customHeight="1">
      <c r="A22" s="24" t="str">
        <f t="shared" si="0"/>
        <v>PDL</v>
      </c>
      <c r="B22" s="24">
        <f t="shared" si="0"/>
        <v>85</v>
      </c>
      <c r="C22" s="25">
        <v>2</v>
      </c>
      <c r="D22" s="42" t="str">
        <f t="shared" si="1"/>
        <v>SIMONIN Kevin</v>
      </c>
      <c r="E22" s="24" t="str">
        <f t="shared" si="1"/>
        <v>M</v>
      </c>
      <c r="F22" s="120">
        <v>17</v>
      </c>
      <c r="G22" s="44" t="str">
        <f t="shared" si="2"/>
        <v>JUDO CLUB COMMEQUIERS</v>
      </c>
      <c r="H22" s="50">
        <v>0</v>
      </c>
      <c r="I22" s="51">
        <v>0</v>
      </c>
      <c r="J22" s="51">
        <v>0</v>
      </c>
      <c r="K22" s="51">
        <v>10</v>
      </c>
      <c r="L22" s="52">
        <v>0</v>
      </c>
      <c r="M22" s="50"/>
      <c r="N22" s="51"/>
      <c r="O22" s="123"/>
      <c r="P22" s="93"/>
      <c r="Q22" s="234">
        <f t="shared" si="3"/>
        <v>10</v>
      </c>
      <c r="R22" s="235"/>
      <c r="S22" s="122"/>
      <c r="T22" s="226">
        <f t="shared" si="4"/>
        <v>27</v>
      </c>
      <c r="U22" s="227"/>
      <c r="V22" s="230"/>
      <c r="W22" s="231"/>
      <c r="X22" s="231"/>
      <c r="Y22" s="231"/>
      <c r="Z22" s="241"/>
      <c r="AD22" s="92"/>
      <c r="AE22" s="124" t="s">
        <v>66</v>
      </c>
      <c r="AF22" s="125" t="s">
        <v>67</v>
      </c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</row>
    <row r="23" spans="1:52" s="34" customFormat="1" ht="15.75" customHeight="1">
      <c r="A23" s="24" t="str">
        <f t="shared" si="0"/>
        <v>PDL</v>
      </c>
      <c r="B23" s="24">
        <f t="shared" si="0"/>
        <v>85</v>
      </c>
      <c r="C23" s="25">
        <v>3</v>
      </c>
      <c r="D23" s="42" t="str">
        <f t="shared" si="1"/>
        <v>GIRARD Benjamin</v>
      </c>
      <c r="E23" s="24" t="str">
        <f t="shared" si="1"/>
        <v>M</v>
      </c>
      <c r="F23" s="120">
        <v>10</v>
      </c>
      <c r="G23" s="44" t="str">
        <f t="shared" si="2"/>
        <v>US FERRIEROISE</v>
      </c>
      <c r="H23" s="50">
        <v>0</v>
      </c>
      <c r="I23" s="51">
        <v>0</v>
      </c>
      <c r="J23" s="51">
        <v>0</v>
      </c>
      <c r="K23" s="51">
        <v>7</v>
      </c>
      <c r="L23" s="52">
        <v>10</v>
      </c>
      <c r="M23" s="50"/>
      <c r="N23" s="51"/>
      <c r="O23" s="123"/>
      <c r="P23" s="93"/>
      <c r="Q23" s="234">
        <f t="shared" si="3"/>
        <v>17</v>
      </c>
      <c r="R23" s="235"/>
      <c r="S23" s="122"/>
      <c r="T23" s="226">
        <f t="shared" si="4"/>
        <v>27</v>
      </c>
      <c r="U23" s="227"/>
      <c r="V23" s="127" t="s">
        <v>17</v>
      </c>
      <c r="W23" s="127" t="s">
        <v>96</v>
      </c>
      <c r="X23" s="22" t="s">
        <v>134</v>
      </c>
      <c r="Y23" s="127" t="s">
        <v>135</v>
      </c>
      <c r="Z23" s="127" t="s">
        <v>24</v>
      </c>
      <c r="AD23" s="92"/>
      <c r="AE23" s="238">
        <v>7</v>
      </c>
      <c r="AF23" s="239">
        <v>10</v>
      </c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</row>
    <row r="24" spans="1:52" s="34" customFormat="1" ht="15.75" customHeight="1" thickBot="1">
      <c r="A24" s="24" t="str">
        <f t="shared" si="0"/>
        <v>BRE</v>
      </c>
      <c r="B24" s="24">
        <f t="shared" si="0"/>
        <v>35</v>
      </c>
      <c r="C24" s="25">
        <v>4</v>
      </c>
      <c r="D24" s="55" t="str">
        <f t="shared" si="1"/>
        <v>HAMARD Thibault</v>
      </c>
      <c r="E24" s="24" t="str">
        <f t="shared" si="1"/>
        <v>M</v>
      </c>
      <c r="F24" s="120">
        <v>70</v>
      </c>
      <c r="G24" s="44" t="str">
        <f t="shared" si="2"/>
        <v>DOJO GUERCHAIS</v>
      </c>
      <c r="H24" s="50">
        <v>10</v>
      </c>
      <c r="I24" s="51">
        <v>10</v>
      </c>
      <c r="J24" s="51">
        <v>0</v>
      </c>
      <c r="K24" s="51">
        <v>10</v>
      </c>
      <c r="L24" s="52" t="s">
        <v>68</v>
      </c>
      <c r="M24" s="50"/>
      <c r="N24" s="51"/>
      <c r="O24" s="123"/>
      <c r="P24" s="93"/>
      <c r="Q24" s="234">
        <f t="shared" si="3"/>
        <v>30</v>
      </c>
      <c r="R24" s="235"/>
      <c r="S24" s="122"/>
      <c r="T24" s="226">
        <f t="shared" si="4"/>
        <v>100</v>
      </c>
      <c r="U24" s="227"/>
      <c r="V24" s="22" t="s">
        <v>19</v>
      </c>
      <c r="W24" s="22" t="s">
        <v>22</v>
      </c>
      <c r="X24" s="22" t="s">
        <v>16</v>
      </c>
      <c r="Y24" s="127" t="s">
        <v>26</v>
      </c>
      <c r="Z24" s="127" t="s">
        <v>23</v>
      </c>
      <c r="AD24" s="92"/>
      <c r="AE24" s="223"/>
      <c r="AF24" s="225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</row>
    <row r="25" spans="1:52" s="34" customFormat="1" ht="15.75" customHeight="1" thickBot="1">
      <c r="A25" s="24" t="str">
        <f t="shared" si="0"/>
        <v>PDL</v>
      </c>
      <c r="B25" s="24">
        <f t="shared" si="0"/>
        <v>44</v>
      </c>
      <c r="C25" s="25">
        <v>5</v>
      </c>
      <c r="D25" s="42" t="str">
        <f t="shared" si="1"/>
        <v>RAMPON Yoann</v>
      </c>
      <c r="E25" s="24" t="str">
        <f t="shared" si="1"/>
        <v>M</v>
      </c>
      <c r="F25" s="120">
        <v>80</v>
      </c>
      <c r="G25" s="44" t="str">
        <f t="shared" si="2"/>
        <v>JUDO CLUB CARQUEFOU</v>
      </c>
      <c r="H25" s="50">
        <v>10</v>
      </c>
      <c r="I25" s="51">
        <v>0</v>
      </c>
      <c r="J25" s="51">
        <v>0</v>
      </c>
      <c r="K25" s="51">
        <v>0</v>
      </c>
      <c r="L25" s="52">
        <v>0</v>
      </c>
      <c r="M25" s="50"/>
      <c r="N25" s="51"/>
      <c r="O25" s="123"/>
      <c r="P25" s="93"/>
      <c r="Q25" s="234">
        <f t="shared" si="3"/>
        <v>10</v>
      </c>
      <c r="R25" s="235"/>
      <c r="S25" s="122"/>
      <c r="T25" s="226">
        <f t="shared" si="4"/>
        <v>90</v>
      </c>
      <c r="U25" s="227"/>
      <c r="V25" s="22" t="s">
        <v>136</v>
      </c>
      <c r="W25" s="127" t="s">
        <v>137</v>
      </c>
      <c r="X25" s="22" t="s">
        <v>98</v>
      </c>
      <c r="Y25" s="22" t="s">
        <v>138</v>
      </c>
      <c r="Z25" s="127" t="s">
        <v>139</v>
      </c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</row>
    <row r="26" spans="1:52" s="34" customFormat="1" ht="15.75" customHeight="1" thickBot="1" thickTop="1">
      <c r="A26" s="24" t="str">
        <f t="shared" si="0"/>
        <v>PDL</v>
      </c>
      <c r="B26" s="24">
        <f t="shared" si="0"/>
        <v>49</v>
      </c>
      <c r="C26" s="25">
        <v>6</v>
      </c>
      <c r="D26" s="42" t="str">
        <f t="shared" si="1"/>
        <v>GRANGIEN Matthias</v>
      </c>
      <c r="E26" s="24" t="str">
        <f t="shared" si="1"/>
        <v>M</v>
      </c>
      <c r="F26" s="120">
        <v>0</v>
      </c>
      <c r="G26" s="44" t="str">
        <f t="shared" si="2"/>
        <v>OLYMPIQUE JUDO CHEMILLE</v>
      </c>
      <c r="H26" s="50">
        <v>0</v>
      </c>
      <c r="I26" s="51">
        <v>0</v>
      </c>
      <c r="J26" s="51">
        <v>10</v>
      </c>
      <c r="K26" s="51"/>
      <c r="L26" s="52">
        <v>0</v>
      </c>
      <c r="M26" s="50">
        <v>0</v>
      </c>
      <c r="N26" s="51"/>
      <c r="O26" s="123"/>
      <c r="P26" s="93"/>
      <c r="Q26" s="234">
        <f t="shared" si="3"/>
        <v>10</v>
      </c>
      <c r="R26" s="235"/>
      <c r="S26" s="122"/>
      <c r="T26" s="226">
        <f t="shared" si="4"/>
        <v>10</v>
      </c>
      <c r="U26" s="227"/>
      <c r="V26" s="127" t="s">
        <v>92</v>
      </c>
      <c r="W26" s="127" t="s">
        <v>30</v>
      </c>
      <c r="X26" s="127">
        <v>6</v>
      </c>
      <c r="Y26" s="133" t="s">
        <v>99</v>
      </c>
      <c r="Z26" s="22" t="s">
        <v>140</v>
      </c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</row>
    <row r="27" spans="1:52" s="34" customFormat="1" ht="15.75" customHeight="1" thickTop="1">
      <c r="A27" s="24" t="str">
        <f t="shared" si="0"/>
        <v>PDL</v>
      </c>
      <c r="B27" s="24">
        <f t="shared" si="0"/>
        <v>72</v>
      </c>
      <c r="C27" s="25">
        <v>7</v>
      </c>
      <c r="D27" s="141" t="str">
        <f t="shared" si="1"/>
        <v>MARCHAND Joris</v>
      </c>
      <c r="E27" s="24" t="str">
        <f t="shared" si="1"/>
        <v>M</v>
      </c>
      <c r="F27" s="120">
        <v>70</v>
      </c>
      <c r="G27" s="44" t="str">
        <f t="shared" si="2"/>
        <v>JUDO CLUB SABOLIEN</v>
      </c>
      <c r="H27" s="50">
        <v>0</v>
      </c>
      <c r="I27" s="51">
        <v>7</v>
      </c>
      <c r="J27" s="51">
        <v>0</v>
      </c>
      <c r="K27" s="51"/>
      <c r="L27" s="52">
        <v>0</v>
      </c>
      <c r="M27" s="99">
        <v>10</v>
      </c>
      <c r="N27" s="134"/>
      <c r="O27" s="135"/>
      <c r="P27" s="100"/>
      <c r="Q27" s="234">
        <f t="shared" si="3"/>
        <v>17</v>
      </c>
      <c r="R27" s="235"/>
      <c r="S27" s="122"/>
      <c r="T27" s="226">
        <f t="shared" si="4"/>
        <v>87</v>
      </c>
      <c r="U27" s="227"/>
      <c r="V27" s="75"/>
      <c r="W27" s="75"/>
      <c r="X27" s="75"/>
      <c r="Y27" s="75"/>
      <c r="Z27" s="75"/>
      <c r="AA27" s="75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</row>
    <row r="28" spans="1:52" s="34" customFormat="1" ht="15.75" customHeight="1">
      <c r="A28" s="24" t="str">
        <f t="shared" si="0"/>
        <v>PDL</v>
      </c>
      <c r="B28" s="24">
        <f t="shared" si="0"/>
        <v>44</v>
      </c>
      <c r="C28" s="25">
        <v>8</v>
      </c>
      <c r="D28" s="42" t="str">
        <f t="shared" si="1"/>
        <v>BREVET Victor</v>
      </c>
      <c r="E28" s="24" t="str">
        <f t="shared" si="1"/>
        <v>M</v>
      </c>
      <c r="F28" s="120">
        <v>0</v>
      </c>
      <c r="G28" s="44" t="str">
        <f t="shared" si="2"/>
        <v>STE LUCE JUDO-JUJITSU</v>
      </c>
      <c r="H28" s="50">
        <v>0</v>
      </c>
      <c r="I28" s="51">
        <v>0</v>
      </c>
      <c r="J28" s="51">
        <v>0</v>
      </c>
      <c r="K28" s="51"/>
      <c r="L28" s="52">
        <v>0</v>
      </c>
      <c r="M28" s="50">
        <v>0</v>
      </c>
      <c r="N28" s="51"/>
      <c r="O28" s="123"/>
      <c r="P28" s="93"/>
      <c r="Q28" s="234">
        <f t="shared" si="3"/>
        <v>0</v>
      </c>
      <c r="R28" s="235"/>
      <c r="S28" s="122"/>
      <c r="T28" s="226">
        <f t="shared" si="4"/>
        <v>0</v>
      </c>
      <c r="U28" s="22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</row>
    <row r="29" spans="1:52" s="34" customFormat="1" ht="15.75" customHeight="1">
      <c r="A29" s="24" t="str">
        <f t="shared" si="0"/>
        <v>PDL</v>
      </c>
      <c r="B29" s="24">
        <f t="shared" si="0"/>
        <v>44</v>
      </c>
      <c r="C29" s="25">
        <v>9</v>
      </c>
      <c r="D29" s="55" t="str">
        <f t="shared" si="1"/>
        <v>D HERVE Herle</v>
      </c>
      <c r="E29" s="24" t="str">
        <f t="shared" si="1"/>
        <v>M</v>
      </c>
      <c r="F29" s="120">
        <v>95</v>
      </c>
      <c r="G29" s="44" t="str">
        <f t="shared" si="2"/>
        <v>JC HERBIGNACAIS</v>
      </c>
      <c r="H29" s="50">
        <v>0</v>
      </c>
      <c r="I29" s="51">
        <v>10</v>
      </c>
      <c r="J29" s="51" t="s">
        <v>68</v>
      </c>
      <c r="K29" s="51"/>
      <c r="L29" s="52"/>
      <c r="M29" s="50"/>
      <c r="N29" s="51"/>
      <c r="O29" s="123"/>
      <c r="P29" s="93"/>
      <c r="Q29" s="234">
        <f t="shared" si="3"/>
        <v>10</v>
      </c>
      <c r="R29" s="235"/>
      <c r="S29" s="122"/>
      <c r="T29" s="226">
        <f t="shared" si="4"/>
        <v>105</v>
      </c>
      <c r="U29" s="22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</row>
    <row r="30" spans="1:52" s="34" customFormat="1" ht="15.75" customHeight="1" thickBot="1">
      <c r="A30" s="24" t="str">
        <f t="shared" si="0"/>
        <v>PDL</v>
      </c>
      <c r="B30" s="24">
        <f t="shared" si="0"/>
        <v>44</v>
      </c>
      <c r="C30" s="25">
        <v>10</v>
      </c>
      <c r="D30" s="42" t="str">
        <f t="shared" si="1"/>
        <v>DEROEF Jeremy</v>
      </c>
      <c r="E30" s="24" t="str">
        <f t="shared" si="1"/>
        <v>M</v>
      </c>
      <c r="F30" s="120">
        <v>0</v>
      </c>
      <c r="G30" s="44" t="str">
        <f t="shared" si="2"/>
        <v>DOJO COUERONNAIS</v>
      </c>
      <c r="H30" s="56">
        <v>10</v>
      </c>
      <c r="I30" s="57">
        <v>10</v>
      </c>
      <c r="J30" s="57">
        <v>0</v>
      </c>
      <c r="K30" s="57">
        <v>10</v>
      </c>
      <c r="L30" s="58">
        <v>10</v>
      </c>
      <c r="M30" s="56"/>
      <c r="N30" s="57"/>
      <c r="O30" s="136"/>
      <c r="P30" s="101"/>
      <c r="Q30" s="236">
        <f t="shared" si="3"/>
        <v>40</v>
      </c>
      <c r="R30" s="237"/>
      <c r="S30" s="122"/>
      <c r="T30" s="226">
        <f t="shared" si="4"/>
        <v>40</v>
      </c>
      <c r="U30" s="22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</row>
    <row r="31" spans="1:52" s="34" customFormat="1" ht="11.25">
      <c r="A31" s="87"/>
      <c r="B31" s="87"/>
      <c r="D31" s="59"/>
      <c r="E31" s="59"/>
      <c r="F31" s="59"/>
      <c r="G31" s="59"/>
      <c r="H31" s="59"/>
      <c r="I31" s="59"/>
      <c r="J31" s="59"/>
      <c r="K31" s="59"/>
      <c r="L31" s="59"/>
      <c r="N31" s="61" t="s">
        <v>69</v>
      </c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</row>
    <row r="32" spans="1:52" s="34" customFormat="1" ht="11.25" hidden="1">
      <c r="A32" s="87"/>
      <c r="B32" s="87"/>
      <c r="C32" s="31">
        <f>COUNT(H21:P30)/2</f>
        <v>23</v>
      </c>
      <c r="D32" s="31"/>
      <c r="F32" s="87"/>
      <c r="G32" s="103" t="s">
        <v>70</v>
      </c>
      <c r="H32" s="63">
        <v>1</v>
      </c>
      <c r="I32" s="63">
        <v>2</v>
      </c>
      <c r="J32" s="63">
        <v>3</v>
      </c>
      <c r="K32" s="63">
        <v>4</v>
      </c>
      <c r="L32" s="63">
        <v>5</v>
      </c>
      <c r="M32" s="63"/>
      <c r="N32" s="63">
        <v>8.5</v>
      </c>
      <c r="O32" s="63">
        <v>9.5</v>
      </c>
      <c r="P32" s="63">
        <v>10.5</v>
      </c>
      <c r="Q32" s="63"/>
      <c r="R32" s="63">
        <v>12.5</v>
      </c>
      <c r="S32" s="63">
        <v>13.5</v>
      </c>
      <c r="T32" s="63">
        <v>11.5</v>
      </c>
      <c r="U32" s="63"/>
      <c r="V32" s="63">
        <v>15.5</v>
      </c>
      <c r="W32" s="63">
        <v>16.5</v>
      </c>
      <c r="X32" s="63"/>
      <c r="Y32" s="63">
        <v>17.5</v>
      </c>
      <c r="Z32" s="63">
        <v>18.5</v>
      </c>
      <c r="AA32" s="63"/>
      <c r="AB32" s="63">
        <v>20.5</v>
      </c>
      <c r="AC32" s="63">
        <v>21.5</v>
      </c>
      <c r="AD32" s="63">
        <v>22.5</v>
      </c>
      <c r="AE32" s="63"/>
      <c r="AF32" s="63">
        <v>23.5</v>
      </c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>
        <v>23.5</v>
      </c>
      <c r="AU32" s="104"/>
      <c r="AV32" s="104"/>
      <c r="AW32" s="104"/>
      <c r="AX32" s="104"/>
      <c r="AY32" s="104">
        <v>24.5</v>
      </c>
      <c r="AZ32" s="104"/>
    </row>
    <row r="33" spans="1:52" s="34" customFormat="1" ht="11.25" hidden="1">
      <c r="A33" s="87"/>
      <c r="B33" s="87"/>
      <c r="F33" s="87"/>
      <c r="G33" s="62" t="s">
        <v>71</v>
      </c>
      <c r="H33" s="63">
        <v>1</v>
      </c>
      <c r="I33" s="63">
        <v>1</v>
      </c>
      <c r="J33" s="63">
        <v>1</v>
      </c>
      <c r="K33" s="63">
        <v>1</v>
      </c>
      <c r="L33" s="63">
        <v>1</v>
      </c>
      <c r="M33" s="63"/>
      <c r="N33" s="63">
        <v>2</v>
      </c>
      <c r="O33" s="63">
        <v>2</v>
      </c>
      <c r="P33" s="63">
        <v>2</v>
      </c>
      <c r="Q33" s="63"/>
      <c r="R33" s="63">
        <v>3</v>
      </c>
      <c r="S33" s="63">
        <v>3</v>
      </c>
      <c r="T33" s="63">
        <v>3</v>
      </c>
      <c r="U33" s="63"/>
      <c r="V33" s="63">
        <v>4</v>
      </c>
      <c r="W33" s="63">
        <v>4</v>
      </c>
      <c r="X33" s="63"/>
      <c r="Y33" s="63">
        <v>4</v>
      </c>
      <c r="Z33" s="63">
        <v>4</v>
      </c>
      <c r="AA33" s="63"/>
      <c r="AB33" s="63">
        <v>5</v>
      </c>
      <c r="AC33" s="63">
        <v>6</v>
      </c>
      <c r="AD33" s="63">
        <v>5</v>
      </c>
      <c r="AE33" s="63"/>
      <c r="AF33" s="63">
        <v>5</v>
      </c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>
        <v>1</v>
      </c>
      <c r="AU33" s="104"/>
      <c r="AV33" s="104"/>
      <c r="AW33" s="104"/>
      <c r="AX33" s="104"/>
      <c r="AY33" s="104">
        <v>1</v>
      </c>
      <c r="AZ33" s="104"/>
    </row>
    <row r="34" spans="1:52" s="34" customFormat="1" ht="11.25" hidden="1">
      <c r="A34" s="87"/>
      <c r="B34" s="87"/>
      <c r="C34" s="31"/>
      <c r="F34" s="87"/>
      <c r="G34" s="62" t="s">
        <v>72</v>
      </c>
      <c r="H34" s="63">
        <v>1</v>
      </c>
      <c r="I34" s="63">
        <v>1</v>
      </c>
      <c r="J34" s="63">
        <v>1</v>
      </c>
      <c r="K34" s="63">
        <v>1</v>
      </c>
      <c r="L34" s="63">
        <v>2</v>
      </c>
      <c r="M34" s="63"/>
      <c r="N34" s="63">
        <v>2</v>
      </c>
      <c r="O34" s="63">
        <v>2</v>
      </c>
      <c r="P34" s="63">
        <v>2</v>
      </c>
      <c r="Q34" s="63"/>
      <c r="R34" s="63">
        <v>3</v>
      </c>
      <c r="S34" s="63">
        <v>3</v>
      </c>
      <c r="T34" s="63">
        <v>3</v>
      </c>
      <c r="U34" s="63"/>
      <c r="V34" s="63">
        <v>3</v>
      </c>
      <c r="W34" s="63">
        <v>3</v>
      </c>
      <c r="X34" s="63"/>
      <c r="Y34" s="63">
        <v>3</v>
      </c>
      <c r="Z34" s="63">
        <v>5</v>
      </c>
      <c r="AA34" s="63"/>
      <c r="AB34" s="63">
        <v>4</v>
      </c>
      <c r="AC34" s="63">
        <v>4</v>
      </c>
      <c r="AD34" s="63">
        <v>5</v>
      </c>
      <c r="AE34" s="63"/>
      <c r="AF34" s="63">
        <v>5</v>
      </c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>
        <v>1</v>
      </c>
      <c r="AU34" s="104"/>
      <c r="AV34" s="104"/>
      <c r="AW34" s="104"/>
      <c r="AX34" s="104"/>
      <c r="AY34" s="104">
        <v>1</v>
      </c>
      <c r="AZ34" s="104"/>
    </row>
  </sheetData>
  <sheetProtection formatCells="0" formatColumns="0"/>
  <mergeCells count="32"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Q21:R21"/>
    <mergeCell ref="Q22:R22"/>
    <mergeCell ref="Q26:R26"/>
    <mergeCell ref="Q25:R25"/>
    <mergeCell ref="AE23:AE24"/>
    <mergeCell ref="AF23:AF24"/>
    <mergeCell ref="V21:Z22"/>
    <mergeCell ref="T29:U29"/>
    <mergeCell ref="AE21:AF21"/>
    <mergeCell ref="T30:U30"/>
    <mergeCell ref="T20:U20"/>
    <mergeCell ref="T21:U21"/>
    <mergeCell ref="T22:U22"/>
    <mergeCell ref="T23:U23"/>
    <mergeCell ref="T24:U24"/>
    <mergeCell ref="T25:U25"/>
    <mergeCell ref="T26:U26"/>
    <mergeCell ref="T27:U27"/>
    <mergeCell ref="Q27:R27"/>
    <mergeCell ref="Q28:R28"/>
    <mergeCell ref="Q29:R29"/>
    <mergeCell ref="Q30:R30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7">
    <tabColor indexed="12"/>
    <pageSetUpPr fitToPage="1"/>
  </sheetPr>
  <dimension ref="A1:AZ34"/>
  <sheetViews>
    <sheetView zoomScale="84" zoomScaleNormal="84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X36" sqref="X36"/>
    </sheetView>
  </sheetViews>
  <sheetFormatPr defaultColWidth="11.421875" defaultRowHeight="12.75"/>
  <cols>
    <col min="1" max="1" width="6.140625" style="105" bestFit="1" customWidth="1"/>
    <col min="2" max="2" width="5.140625" style="105" bestFit="1" customWidth="1"/>
    <col min="3" max="3" width="4.421875" style="110" bestFit="1" customWidth="1"/>
    <col min="4" max="4" width="22.140625" style="109" customWidth="1"/>
    <col min="5" max="5" width="3.140625" style="109" customWidth="1"/>
    <col min="6" max="6" width="7.7109375" style="105" customWidth="1"/>
    <col min="7" max="7" width="19.421875" style="109" customWidth="1"/>
    <col min="8" max="32" width="4.00390625" style="109" customWidth="1"/>
    <col min="33" max="33" width="4.00390625" style="105" customWidth="1"/>
    <col min="34" max="45" width="4.00390625" style="105" hidden="1" customWidth="1"/>
    <col min="46" max="46" width="4.00390625" style="105" customWidth="1"/>
    <col min="47" max="52" width="4.00390625" style="105" hidden="1" customWidth="1"/>
    <col min="53" max="16384" width="11.421875" style="109" customWidth="1"/>
  </cols>
  <sheetData>
    <row r="1" spans="3:22" ht="13.5" thickBot="1">
      <c r="C1" s="108">
        <v>10</v>
      </c>
      <c r="F1" s="5"/>
      <c r="G1" s="3"/>
      <c r="H1" s="3"/>
      <c r="I1" s="3"/>
      <c r="J1" s="3"/>
      <c r="K1" s="3"/>
      <c r="L1" s="3"/>
      <c r="M1" s="3"/>
      <c r="N1" s="3"/>
      <c r="O1" s="3"/>
      <c r="P1" s="106" t="s">
        <v>0</v>
      </c>
      <c r="Q1" s="106"/>
      <c r="R1" s="106"/>
      <c r="S1" s="3"/>
      <c r="T1" s="3"/>
      <c r="U1" s="3"/>
      <c r="V1" s="5"/>
    </row>
    <row r="2" spans="6:22" ht="16.5" customHeight="1" thickBot="1">
      <c r="F2" s="67" t="s">
        <v>1</v>
      </c>
      <c r="G2" s="8" t="s">
        <v>355</v>
      </c>
      <c r="H2" s="3"/>
      <c r="I2" s="3"/>
      <c r="J2" s="9" t="s">
        <v>3</v>
      </c>
      <c r="K2" s="107">
        <f ca="1">TODAY()</f>
        <v>41071</v>
      </c>
      <c r="L2" s="107"/>
      <c r="M2" s="107"/>
      <c r="N2" s="107"/>
      <c r="O2" s="3"/>
      <c r="P2" s="209"/>
      <c r="Q2" s="209"/>
      <c r="R2" s="211"/>
      <c r="S2" s="3"/>
      <c r="V2" s="5"/>
    </row>
    <row r="3" spans="6:22" ht="13.5" customHeight="1" thickBot="1">
      <c r="F3" s="5"/>
      <c r="G3" s="3"/>
      <c r="H3" s="69"/>
      <c r="I3" s="69"/>
      <c r="J3" s="3"/>
      <c r="K3" s="3"/>
      <c r="L3" s="3"/>
      <c r="M3" s="3"/>
      <c r="N3" s="3"/>
      <c r="O3" s="3"/>
      <c r="P3" s="210"/>
      <c r="Q3" s="210"/>
      <c r="R3" s="212"/>
      <c r="S3" s="3"/>
      <c r="T3" s="3"/>
      <c r="U3" s="3"/>
      <c r="V3" s="5"/>
    </row>
    <row r="4" spans="6:22" ht="12.75">
      <c r="F4" s="109"/>
      <c r="G4" s="12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6:22" ht="12.75">
      <c r="F5" s="68" t="s">
        <v>5</v>
      </c>
      <c r="G5" s="14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6:22" ht="12.75">
      <c r="F6" s="5"/>
      <c r="G6" s="15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111"/>
      <c r="X7" s="111"/>
      <c r="Y7" s="111"/>
      <c r="Z7" s="111"/>
      <c r="AA7" s="111"/>
      <c r="AB7" s="111"/>
      <c r="AC7" s="111"/>
      <c r="AD7" s="112"/>
      <c r="AE7" s="112"/>
      <c r="AF7" s="112"/>
    </row>
    <row r="8" spans="1:52" s="75" customFormat="1" ht="14.25" customHeight="1" thickBot="1" thickTop="1">
      <c r="A8" s="70" t="s">
        <v>7</v>
      </c>
      <c r="B8" s="70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20" t="s">
        <v>21</v>
      </c>
      <c r="I8" s="21" t="s">
        <v>124</v>
      </c>
      <c r="J8" s="21" t="s">
        <v>28</v>
      </c>
      <c r="K8" s="21" t="s">
        <v>125</v>
      </c>
      <c r="L8" s="21" t="s">
        <v>126</v>
      </c>
      <c r="M8" s="21" t="s">
        <v>91</v>
      </c>
      <c r="N8" s="21" t="s">
        <v>90</v>
      </c>
      <c r="O8" s="22" t="s">
        <v>20</v>
      </c>
      <c r="P8" s="21" t="s">
        <v>15</v>
      </c>
      <c r="Q8" s="21" t="s">
        <v>127</v>
      </c>
      <c r="R8" s="21" t="s">
        <v>25</v>
      </c>
      <c r="S8" s="21" t="s">
        <v>14</v>
      </c>
      <c r="T8" s="21" t="s">
        <v>128</v>
      </c>
      <c r="U8" s="22" t="s">
        <v>27</v>
      </c>
      <c r="V8" s="21" t="s">
        <v>129</v>
      </c>
      <c r="W8" s="21" t="s">
        <v>29</v>
      </c>
      <c r="X8" s="22" t="s">
        <v>130</v>
      </c>
      <c r="Y8" s="21" t="s">
        <v>97</v>
      </c>
      <c r="Z8" s="21" t="s">
        <v>18</v>
      </c>
      <c r="AA8" s="22" t="s">
        <v>94</v>
      </c>
      <c r="AB8" s="21" t="s">
        <v>95</v>
      </c>
      <c r="AC8" s="21" t="s">
        <v>131</v>
      </c>
      <c r="AD8" s="21" t="s">
        <v>93</v>
      </c>
      <c r="AE8" s="21" t="s">
        <v>132</v>
      </c>
      <c r="AF8" s="21" t="s">
        <v>133</v>
      </c>
      <c r="AG8" s="113" t="s">
        <v>17</v>
      </c>
      <c r="AH8" s="73" t="s">
        <v>96</v>
      </c>
      <c r="AI8" s="73" t="s">
        <v>134</v>
      </c>
      <c r="AJ8" s="73" t="s">
        <v>135</v>
      </c>
      <c r="AK8" s="73" t="s">
        <v>24</v>
      </c>
      <c r="AL8" s="73" t="s">
        <v>19</v>
      </c>
      <c r="AM8" s="73" t="s">
        <v>22</v>
      </c>
      <c r="AN8" s="73" t="s">
        <v>16</v>
      </c>
      <c r="AO8" s="73" t="s">
        <v>26</v>
      </c>
      <c r="AP8" s="73" t="s">
        <v>23</v>
      </c>
      <c r="AQ8" s="73" t="s">
        <v>136</v>
      </c>
      <c r="AR8" s="73" t="s">
        <v>137</v>
      </c>
      <c r="AS8" s="73" t="s">
        <v>98</v>
      </c>
      <c r="AT8" s="113" t="s">
        <v>138</v>
      </c>
      <c r="AU8" s="73" t="s">
        <v>139</v>
      </c>
      <c r="AV8" s="73" t="s">
        <v>92</v>
      </c>
      <c r="AW8" s="73" t="s">
        <v>30</v>
      </c>
      <c r="AX8" s="73" t="s">
        <v>89</v>
      </c>
      <c r="AY8" s="73" t="s">
        <v>99</v>
      </c>
      <c r="AZ8" s="74" t="s">
        <v>140</v>
      </c>
    </row>
    <row r="9" spans="1:52" s="89" customFormat="1" ht="24.75" customHeight="1" thickTop="1">
      <c r="A9" s="24" t="s">
        <v>38</v>
      </c>
      <c r="B9" s="24">
        <v>72</v>
      </c>
      <c r="C9" s="25">
        <v>1</v>
      </c>
      <c r="D9" s="80" t="s">
        <v>356</v>
      </c>
      <c r="E9" s="24" t="s">
        <v>33</v>
      </c>
      <c r="F9" s="24">
        <v>63</v>
      </c>
      <c r="G9" s="27" t="s">
        <v>207</v>
      </c>
      <c r="H9" s="29" t="s">
        <v>37</v>
      </c>
      <c r="I9" s="28"/>
      <c r="J9" s="28"/>
      <c r="K9" s="28"/>
      <c r="L9" s="28"/>
      <c r="M9" s="29" t="s">
        <v>37</v>
      </c>
      <c r="N9" s="28"/>
      <c r="O9" s="28"/>
      <c r="P9" s="28"/>
      <c r="Q9" s="28"/>
      <c r="R9" s="29" t="s">
        <v>36</v>
      </c>
      <c r="S9" s="28"/>
      <c r="T9" s="28"/>
      <c r="U9" s="28"/>
      <c r="V9" s="28"/>
      <c r="W9" s="29" t="s">
        <v>37</v>
      </c>
      <c r="X9" s="28"/>
      <c r="Y9" s="28"/>
      <c r="Z9" s="28"/>
      <c r="AA9" s="29"/>
      <c r="AB9" s="28"/>
      <c r="AC9" s="28"/>
      <c r="AD9" s="28"/>
      <c r="AE9" s="28"/>
      <c r="AF9" s="28"/>
      <c r="AG9" s="78" t="s">
        <v>37</v>
      </c>
      <c r="AH9" s="78"/>
      <c r="AI9" s="78"/>
      <c r="AJ9" s="78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</row>
    <row r="10" spans="1:52" s="75" customFormat="1" ht="24.75" customHeight="1">
      <c r="A10" s="24" t="s">
        <v>38</v>
      </c>
      <c r="B10" s="24">
        <v>85</v>
      </c>
      <c r="C10" s="25">
        <v>2</v>
      </c>
      <c r="D10" s="80" t="s">
        <v>357</v>
      </c>
      <c r="E10" s="24" t="s">
        <v>33</v>
      </c>
      <c r="F10" s="24">
        <v>64</v>
      </c>
      <c r="G10" s="27" t="s">
        <v>344</v>
      </c>
      <c r="H10" s="28"/>
      <c r="I10" s="28"/>
      <c r="J10" s="29" t="s">
        <v>36</v>
      </c>
      <c r="K10" s="28"/>
      <c r="L10" s="28"/>
      <c r="M10" s="28"/>
      <c r="N10" s="28"/>
      <c r="O10" s="29"/>
      <c r="P10" s="28"/>
      <c r="Q10" s="28"/>
      <c r="R10" s="28"/>
      <c r="S10" s="29" t="s">
        <v>36</v>
      </c>
      <c r="T10" s="28"/>
      <c r="U10" s="28"/>
      <c r="V10" s="28"/>
      <c r="W10" s="28"/>
      <c r="X10" s="28"/>
      <c r="Y10" s="29" t="s">
        <v>36</v>
      </c>
      <c r="Z10" s="28"/>
      <c r="AA10" s="28"/>
      <c r="AB10" s="29" t="s">
        <v>36</v>
      </c>
      <c r="AC10" s="28"/>
      <c r="AD10" s="28"/>
      <c r="AE10" s="28"/>
      <c r="AF10" s="28"/>
      <c r="AG10" s="78" t="s">
        <v>36</v>
      </c>
      <c r="AH10" s="79"/>
      <c r="AI10" s="79"/>
      <c r="AJ10" s="79"/>
      <c r="AK10" s="78"/>
      <c r="AL10" s="79"/>
      <c r="AM10" s="79"/>
      <c r="AN10" s="79"/>
      <c r="AO10" s="79"/>
      <c r="AP10" s="79"/>
      <c r="AQ10" s="78"/>
      <c r="AR10" s="78"/>
      <c r="AS10" s="79"/>
      <c r="AT10" s="79"/>
      <c r="AU10" s="79"/>
      <c r="AV10" s="79"/>
      <c r="AW10" s="79"/>
      <c r="AX10" s="79"/>
      <c r="AY10" s="79"/>
      <c r="AZ10" s="79"/>
    </row>
    <row r="11" spans="1:52" s="75" customFormat="1" ht="24.75" customHeight="1">
      <c r="A11" s="24" t="s">
        <v>38</v>
      </c>
      <c r="B11" s="24">
        <v>49</v>
      </c>
      <c r="C11" s="25">
        <v>3</v>
      </c>
      <c r="D11" s="80" t="s">
        <v>358</v>
      </c>
      <c r="E11" s="24" t="s">
        <v>33</v>
      </c>
      <c r="F11" s="24">
        <v>65</v>
      </c>
      <c r="G11" s="27" t="s">
        <v>314</v>
      </c>
      <c r="H11" s="29" t="s">
        <v>36</v>
      </c>
      <c r="I11" s="28"/>
      <c r="J11" s="28"/>
      <c r="K11" s="28"/>
      <c r="L11" s="28"/>
      <c r="M11" s="28"/>
      <c r="N11" s="28"/>
      <c r="O11" s="28"/>
      <c r="P11" s="29" t="s">
        <v>37</v>
      </c>
      <c r="Q11" s="28"/>
      <c r="R11" s="28"/>
      <c r="S11" s="28"/>
      <c r="T11" s="28"/>
      <c r="U11" s="29"/>
      <c r="V11" s="28"/>
      <c r="W11" s="28"/>
      <c r="X11" s="28"/>
      <c r="Y11" s="28"/>
      <c r="Z11" s="29" t="s">
        <v>36</v>
      </c>
      <c r="AA11" s="28"/>
      <c r="AB11" s="28"/>
      <c r="AC11" s="28"/>
      <c r="AD11" s="29" t="s">
        <v>37</v>
      </c>
      <c r="AE11" s="28"/>
      <c r="AF11" s="28"/>
      <c r="AG11" s="79"/>
      <c r="AH11" s="79"/>
      <c r="AI11" s="79"/>
      <c r="AJ11" s="79"/>
      <c r="AK11" s="78"/>
      <c r="AL11" s="79"/>
      <c r="AM11" s="79"/>
      <c r="AN11" s="79"/>
      <c r="AO11" s="79"/>
      <c r="AP11" s="79"/>
      <c r="AQ11" s="79"/>
      <c r="AR11" s="79"/>
      <c r="AS11" s="78"/>
      <c r="AT11" s="78" t="s">
        <v>36</v>
      </c>
      <c r="AU11" s="78"/>
      <c r="AV11" s="79"/>
      <c r="AW11" s="79"/>
      <c r="AX11" s="79"/>
      <c r="AY11" s="79"/>
      <c r="AZ11" s="79"/>
    </row>
    <row r="12" spans="1:52" s="75" customFormat="1" ht="24.75" customHeight="1">
      <c r="A12" s="24" t="s">
        <v>38</v>
      </c>
      <c r="B12" s="24">
        <v>44</v>
      </c>
      <c r="C12" s="25">
        <v>4</v>
      </c>
      <c r="D12" s="80" t="s">
        <v>359</v>
      </c>
      <c r="E12" s="24" t="s">
        <v>33</v>
      </c>
      <c r="F12" s="24">
        <v>65</v>
      </c>
      <c r="G12" s="27" t="s">
        <v>360</v>
      </c>
      <c r="H12" s="28"/>
      <c r="I12" s="28"/>
      <c r="J12" s="29" t="s">
        <v>47</v>
      </c>
      <c r="K12" s="28"/>
      <c r="L12" s="28"/>
      <c r="M12" s="28"/>
      <c r="N12" s="29" t="s">
        <v>36</v>
      </c>
      <c r="O12" s="28"/>
      <c r="P12" s="28"/>
      <c r="Q12" s="28"/>
      <c r="R12" s="29" t="s">
        <v>37</v>
      </c>
      <c r="S12" s="28"/>
      <c r="T12" s="28"/>
      <c r="U12" s="28"/>
      <c r="V12" s="29" t="s">
        <v>36</v>
      </c>
      <c r="W12" s="28"/>
      <c r="X12" s="28"/>
      <c r="Y12" s="28"/>
      <c r="Z12" s="28"/>
      <c r="AA12" s="28"/>
      <c r="AB12" s="28"/>
      <c r="AC12" s="28"/>
      <c r="AD12" s="28"/>
      <c r="AE12" s="29" t="s">
        <v>37</v>
      </c>
      <c r="AF12" s="28"/>
      <c r="AG12" s="79"/>
      <c r="AH12" s="79"/>
      <c r="AI12" s="79"/>
      <c r="AJ12" s="79"/>
      <c r="AK12" s="79"/>
      <c r="AL12" s="78"/>
      <c r="AM12" s="78"/>
      <c r="AN12" s="78"/>
      <c r="AO12" s="79"/>
      <c r="AP12" s="79"/>
      <c r="AQ12" s="79"/>
      <c r="AR12" s="79"/>
      <c r="AS12" s="78"/>
      <c r="AT12" s="79"/>
      <c r="AU12" s="79"/>
      <c r="AV12" s="79"/>
      <c r="AW12" s="79"/>
      <c r="AX12" s="79"/>
      <c r="AY12" s="79"/>
      <c r="AZ12" s="79"/>
    </row>
    <row r="13" spans="1:52" s="75" customFormat="1" ht="24.75" customHeight="1">
      <c r="A13" s="24" t="s">
        <v>38</v>
      </c>
      <c r="B13" s="24">
        <v>44</v>
      </c>
      <c r="C13" s="25">
        <v>5</v>
      </c>
      <c r="D13" s="80" t="s">
        <v>361</v>
      </c>
      <c r="E13" s="24" t="s">
        <v>33</v>
      </c>
      <c r="F13" s="24">
        <v>65</v>
      </c>
      <c r="G13" s="27" t="s">
        <v>79</v>
      </c>
      <c r="H13" s="28"/>
      <c r="I13" s="28"/>
      <c r="J13" s="28"/>
      <c r="K13" s="29" t="s">
        <v>37</v>
      </c>
      <c r="L13" s="28"/>
      <c r="M13" s="28"/>
      <c r="N13" s="28"/>
      <c r="O13" s="28"/>
      <c r="P13" s="29" t="s">
        <v>36</v>
      </c>
      <c r="Q13" s="28"/>
      <c r="R13" s="28"/>
      <c r="S13" s="28"/>
      <c r="T13" s="28"/>
      <c r="U13" s="28"/>
      <c r="V13" s="28"/>
      <c r="W13" s="29" t="s">
        <v>46</v>
      </c>
      <c r="X13" s="28"/>
      <c r="Y13" s="28"/>
      <c r="Z13" s="28"/>
      <c r="AA13" s="28"/>
      <c r="AB13" s="29" t="s">
        <v>36</v>
      </c>
      <c r="AC13" s="28"/>
      <c r="AD13" s="28"/>
      <c r="AE13" s="28"/>
      <c r="AF13" s="29" t="s">
        <v>37</v>
      </c>
      <c r="AG13" s="79"/>
      <c r="AH13" s="79"/>
      <c r="AI13" s="79"/>
      <c r="AJ13" s="79"/>
      <c r="AK13" s="79"/>
      <c r="AL13" s="78"/>
      <c r="AM13" s="79"/>
      <c r="AN13" s="79"/>
      <c r="AO13" s="78"/>
      <c r="AP13" s="78"/>
      <c r="AQ13" s="79"/>
      <c r="AR13" s="79"/>
      <c r="AS13" s="79"/>
      <c r="AT13" s="79"/>
      <c r="AU13" s="79"/>
      <c r="AV13" s="78"/>
      <c r="AW13" s="79"/>
      <c r="AX13" s="79"/>
      <c r="AY13" s="79"/>
      <c r="AZ13" s="79"/>
    </row>
    <row r="14" spans="1:52" s="75" customFormat="1" ht="24.75" customHeight="1">
      <c r="A14" s="24" t="s">
        <v>38</v>
      </c>
      <c r="B14" s="24">
        <v>72</v>
      </c>
      <c r="C14" s="25">
        <v>6</v>
      </c>
      <c r="D14" s="80" t="s">
        <v>362</v>
      </c>
      <c r="E14" s="24" t="s">
        <v>33</v>
      </c>
      <c r="F14" s="24">
        <v>65</v>
      </c>
      <c r="G14" s="27" t="s">
        <v>363</v>
      </c>
      <c r="H14" s="28"/>
      <c r="I14" s="28"/>
      <c r="J14" s="28"/>
      <c r="K14" s="28"/>
      <c r="L14" s="28"/>
      <c r="M14" s="29" t="s">
        <v>36</v>
      </c>
      <c r="N14" s="28"/>
      <c r="O14" s="28"/>
      <c r="P14" s="28"/>
      <c r="Q14" s="29" t="s">
        <v>37</v>
      </c>
      <c r="R14" s="28"/>
      <c r="S14" s="29" t="s">
        <v>47</v>
      </c>
      <c r="T14" s="28"/>
      <c r="U14" s="28"/>
      <c r="V14" s="28"/>
      <c r="W14" s="28"/>
      <c r="X14" s="28"/>
      <c r="Y14" s="28"/>
      <c r="Z14" s="29" t="s">
        <v>37</v>
      </c>
      <c r="AA14" s="28"/>
      <c r="AB14" s="28"/>
      <c r="AC14" s="29" t="s">
        <v>46</v>
      </c>
      <c r="AD14" s="28"/>
      <c r="AE14" s="28"/>
      <c r="AF14" s="28"/>
      <c r="AG14" s="79"/>
      <c r="AH14" s="79"/>
      <c r="AI14" s="79"/>
      <c r="AJ14" s="79"/>
      <c r="AK14" s="79"/>
      <c r="AL14" s="79"/>
      <c r="AM14" s="78"/>
      <c r="AN14" s="79"/>
      <c r="AO14" s="78"/>
      <c r="AP14" s="79"/>
      <c r="AQ14" s="79"/>
      <c r="AR14" s="79"/>
      <c r="AS14" s="79"/>
      <c r="AT14" s="79"/>
      <c r="AU14" s="79"/>
      <c r="AV14" s="79"/>
      <c r="AW14" s="78"/>
      <c r="AX14" s="78"/>
      <c r="AY14" s="79"/>
      <c r="AZ14" s="79"/>
    </row>
    <row r="15" spans="1:52" s="75" customFormat="1" ht="24.75" customHeight="1">
      <c r="A15" s="24" t="s">
        <v>38</v>
      </c>
      <c r="B15" s="24">
        <v>85</v>
      </c>
      <c r="C15" s="25">
        <v>7</v>
      </c>
      <c r="D15" s="76" t="s">
        <v>364</v>
      </c>
      <c r="E15" s="24" t="s">
        <v>33</v>
      </c>
      <c r="F15" s="24">
        <v>65</v>
      </c>
      <c r="G15" s="27" t="s">
        <v>116</v>
      </c>
      <c r="H15" s="28"/>
      <c r="I15" s="28"/>
      <c r="J15" s="28"/>
      <c r="K15" s="28"/>
      <c r="L15" s="29" t="s">
        <v>112</v>
      </c>
      <c r="M15" s="28"/>
      <c r="N15" s="28"/>
      <c r="O15" s="29"/>
      <c r="P15" s="28"/>
      <c r="Q15" s="28"/>
      <c r="R15" s="28"/>
      <c r="S15" s="28"/>
      <c r="T15" s="28"/>
      <c r="U15" s="29"/>
      <c r="V15" s="28"/>
      <c r="W15" s="28"/>
      <c r="X15" s="29"/>
      <c r="Y15" s="28"/>
      <c r="Z15" s="28"/>
      <c r="AA15" s="29"/>
      <c r="AB15" s="28"/>
      <c r="AC15" s="28"/>
      <c r="AD15" s="28"/>
      <c r="AE15" s="28"/>
      <c r="AF15" s="28"/>
      <c r="AG15" s="79"/>
      <c r="AH15" s="79"/>
      <c r="AI15" s="79"/>
      <c r="AJ15" s="79"/>
      <c r="AK15" s="79"/>
      <c r="AL15" s="79"/>
      <c r="AM15" s="79"/>
      <c r="AN15" s="78"/>
      <c r="AO15" s="79"/>
      <c r="AP15" s="78"/>
      <c r="AQ15" s="79"/>
      <c r="AR15" s="79"/>
      <c r="AS15" s="79"/>
      <c r="AT15" s="79"/>
      <c r="AU15" s="79"/>
      <c r="AV15" s="79"/>
      <c r="AW15" s="78"/>
      <c r="AX15" s="79"/>
      <c r="AY15" s="78"/>
      <c r="AZ15" s="79"/>
    </row>
    <row r="16" spans="1:52" s="75" customFormat="1" ht="24.75" customHeight="1">
      <c r="A16" s="24" t="s">
        <v>100</v>
      </c>
      <c r="B16" s="24">
        <v>37</v>
      </c>
      <c r="C16" s="25">
        <v>8</v>
      </c>
      <c r="D16" s="80" t="s">
        <v>365</v>
      </c>
      <c r="E16" s="24" t="s">
        <v>33</v>
      </c>
      <c r="F16" s="24">
        <v>65</v>
      </c>
      <c r="G16" s="27" t="s">
        <v>366</v>
      </c>
      <c r="H16" s="28"/>
      <c r="I16" s="29" t="s">
        <v>37</v>
      </c>
      <c r="J16" s="28"/>
      <c r="K16" s="28"/>
      <c r="L16" s="28"/>
      <c r="M16" s="28"/>
      <c r="N16" s="29" t="s">
        <v>37</v>
      </c>
      <c r="O16" s="28"/>
      <c r="P16" s="28"/>
      <c r="Q16" s="28"/>
      <c r="R16" s="28"/>
      <c r="S16" s="28"/>
      <c r="T16" s="29" t="s">
        <v>37</v>
      </c>
      <c r="U16" s="28"/>
      <c r="V16" s="28"/>
      <c r="W16" s="28"/>
      <c r="X16" s="28"/>
      <c r="Y16" s="29" t="s">
        <v>37</v>
      </c>
      <c r="Z16" s="28"/>
      <c r="AA16" s="28"/>
      <c r="AB16" s="28"/>
      <c r="AC16" s="28"/>
      <c r="AD16" s="29" t="s">
        <v>36</v>
      </c>
      <c r="AE16" s="28"/>
      <c r="AF16" s="28"/>
      <c r="AG16" s="79"/>
      <c r="AH16" s="78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8"/>
      <c r="AW16" s="79"/>
      <c r="AX16" s="78"/>
      <c r="AY16" s="78"/>
      <c r="AZ16" s="79"/>
    </row>
    <row r="17" spans="1:52" s="75" customFormat="1" ht="24.75" customHeight="1">
      <c r="A17" s="24" t="s">
        <v>41</v>
      </c>
      <c r="B17" s="24">
        <v>35</v>
      </c>
      <c r="C17" s="25">
        <v>9</v>
      </c>
      <c r="D17" s="80" t="s">
        <v>367</v>
      </c>
      <c r="E17" s="24" t="s">
        <v>33</v>
      </c>
      <c r="F17" s="24">
        <v>65</v>
      </c>
      <c r="G17" s="27" t="s">
        <v>333</v>
      </c>
      <c r="H17" s="28"/>
      <c r="I17" s="28"/>
      <c r="J17" s="28"/>
      <c r="K17" s="29" t="s">
        <v>36</v>
      </c>
      <c r="L17" s="28"/>
      <c r="M17" s="28"/>
      <c r="N17" s="28"/>
      <c r="O17" s="28"/>
      <c r="P17" s="28"/>
      <c r="Q17" s="29" t="s">
        <v>36</v>
      </c>
      <c r="R17" s="28"/>
      <c r="S17" s="28"/>
      <c r="T17" s="29" t="s">
        <v>36</v>
      </c>
      <c r="U17" s="28"/>
      <c r="V17" s="28"/>
      <c r="W17" s="28"/>
      <c r="X17" s="29"/>
      <c r="Y17" s="28"/>
      <c r="Z17" s="28"/>
      <c r="AA17" s="28"/>
      <c r="AB17" s="28"/>
      <c r="AC17" s="28"/>
      <c r="AD17" s="28"/>
      <c r="AE17" s="29" t="s">
        <v>36</v>
      </c>
      <c r="AF17" s="28"/>
      <c r="AG17" s="79"/>
      <c r="AH17" s="79"/>
      <c r="AI17" s="78"/>
      <c r="AJ17" s="79"/>
      <c r="AK17" s="79"/>
      <c r="AL17" s="79"/>
      <c r="AM17" s="79"/>
      <c r="AN17" s="79"/>
      <c r="AO17" s="79"/>
      <c r="AP17" s="79"/>
      <c r="AQ17" s="78"/>
      <c r="AR17" s="79"/>
      <c r="AS17" s="79"/>
      <c r="AT17" s="78" t="s">
        <v>37</v>
      </c>
      <c r="AU17" s="79"/>
      <c r="AV17" s="79"/>
      <c r="AW17" s="79"/>
      <c r="AX17" s="79"/>
      <c r="AY17" s="79"/>
      <c r="AZ17" s="78"/>
    </row>
    <row r="18" spans="1:52" s="75" customFormat="1" ht="24.75" customHeight="1">
      <c r="A18" s="24" t="s">
        <v>38</v>
      </c>
      <c r="B18" s="24">
        <v>44</v>
      </c>
      <c r="C18" s="25">
        <v>10</v>
      </c>
      <c r="D18" s="80" t="s">
        <v>368</v>
      </c>
      <c r="E18" s="24" t="s">
        <v>33</v>
      </c>
      <c r="F18" s="24">
        <v>65</v>
      </c>
      <c r="G18" s="27" t="s">
        <v>369</v>
      </c>
      <c r="H18" s="28"/>
      <c r="I18" s="29" t="s">
        <v>36</v>
      </c>
      <c r="J18" s="28"/>
      <c r="K18" s="28"/>
      <c r="L18" s="29" t="s">
        <v>36</v>
      </c>
      <c r="M18" s="28"/>
      <c r="N18" s="28"/>
      <c r="O18" s="28"/>
      <c r="P18" s="28"/>
      <c r="Q18" s="28"/>
      <c r="R18" s="28"/>
      <c r="S18" s="28"/>
      <c r="T18" s="28"/>
      <c r="U18" s="28"/>
      <c r="V18" s="29" t="s">
        <v>37</v>
      </c>
      <c r="W18" s="28"/>
      <c r="X18" s="28"/>
      <c r="Y18" s="28"/>
      <c r="Z18" s="28"/>
      <c r="AA18" s="28"/>
      <c r="AB18" s="28"/>
      <c r="AC18" s="29" t="s">
        <v>36</v>
      </c>
      <c r="AD18" s="28"/>
      <c r="AE18" s="28"/>
      <c r="AF18" s="29" t="s">
        <v>36</v>
      </c>
      <c r="AG18" s="79"/>
      <c r="AH18" s="79"/>
      <c r="AI18" s="79"/>
      <c r="AJ18" s="78"/>
      <c r="AK18" s="79"/>
      <c r="AL18" s="79"/>
      <c r="AM18" s="79"/>
      <c r="AN18" s="79"/>
      <c r="AO18" s="79"/>
      <c r="AP18" s="79"/>
      <c r="AQ18" s="79"/>
      <c r="AR18" s="78"/>
      <c r="AS18" s="79"/>
      <c r="AT18" s="79"/>
      <c r="AU18" s="78"/>
      <c r="AV18" s="79"/>
      <c r="AW18" s="79"/>
      <c r="AX18" s="79"/>
      <c r="AY18" s="79"/>
      <c r="AZ18" s="78"/>
    </row>
    <row r="19" spans="1:52" s="34" customFormat="1" ht="24.75" customHeight="1" thickBot="1">
      <c r="A19" s="87"/>
      <c r="B19" s="87"/>
      <c r="C19" s="31"/>
      <c r="D19" s="84"/>
      <c r="E19" s="85"/>
      <c r="F19" s="85"/>
      <c r="G19" s="84"/>
      <c r="M19" s="233" t="s">
        <v>55</v>
      </c>
      <c r="N19" s="233"/>
      <c r="O19" s="233"/>
      <c r="P19" s="233"/>
      <c r="Q19" s="114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</row>
    <row r="20" spans="1:52" s="75" customFormat="1" ht="24" customHeight="1" thickBot="1">
      <c r="A20" s="70" t="s">
        <v>7</v>
      </c>
      <c r="B20" s="70" t="s">
        <v>8</v>
      </c>
      <c r="C20" s="18" t="s">
        <v>9</v>
      </c>
      <c r="D20" s="17" t="s">
        <v>10</v>
      </c>
      <c r="E20" s="17" t="s">
        <v>11</v>
      </c>
      <c r="F20" s="115" t="s">
        <v>56</v>
      </c>
      <c r="G20" s="71" t="s">
        <v>13</v>
      </c>
      <c r="H20" s="38" t="s">
        <v>57</v>
      </c>
      <c r="I20" s="39" t="s">
        <v>58</v>
      </c>
      <c r="J20" s="39" t="s">
        <v>59</v>
      </c>
      <c r="K20" s="39" t="s">
        <v>60</v>
      </c>
      <c r="L20" s="40" t="s">
        <v>61</v>
      </c>
      <c r="M20" s="116" t="s">
        <v>120</v>
      </c>
      <c r="N20" s="117" t="s">
        <v>121</v>
      </c>
      <c r="O20" s="117" t="s">
        <v>161</v>
      </c>
      <c r="P20" s="118" t="s">
        <v>162</v>
      </c>
      <c r="Q20" s="244" t="s">
        <v>62</v>
      </c>
      <c r="R20" s="245"/>
      <c r="S20" s="119" t="s">
        <v>63</v>
      </c>
      <c r="T20" s="226" t="s">
        <v>64</v>
      </c>
      <c r="U20" s="227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</row>
    <row r="21" spans="1:52" s="34" customFormat="1" ht="15.75" customHeight="1" thickBot="1">
      <c r="A21" s="24" t="str">
        <f aca="true" t="shared" si="0" ref="A21:B30">A9</f>
        <v>PDL</v>
      </c>
      <c r="B21" s="24">
        <f t="shared" si="0"/>
        <v>72</v>
      </c>
      <c r="C21" s="25">
        <v>1</v>
      </c>
      <c r="D21" s="42" t="str">
        <f aca="true" t="shared" si="1" ref="D21:E30">D9</f>
        <v>LEMESLE Luc</v>
      </c>
      <c r="E21" s="24" t="str">
        <f t="shared" si="1"/>
        <v>M</v>
      </c>
      <c r="F21" s="120">
        <v>0</v>
      </c>
      <c r="G21" s="44" t="str">
        <f aca="true" t="shared" si="2" ref="G21:G30">G9</f>
        <v>JUDO CLUB SABOLIEN</v>
      </c>
      <c r="H21" s="45">
        <v>10</v>
      </c>
      <c r="I21" s="46">
        <v>10</v>
      </c>
      <c r="J21" s="46">
        <v>0</v>
      </c>
      <c r="K21" s="46">
        <v>10</v>
      </c>
      <c r="L21" s="47"/>
      <c r="M21" s="45">
        <v>10</v>
      </c>
      <c r="N21" s="46"/>
      <c r="O21" s="121"/>
      <c r="P21" s="90"/>
      <c r="Q21" s="242">
        <f aca="true" t="shared" si="3" ref="Q21:Q30">SUM(H21:P21)</f>
        <v>40</v>
      </c>
      <c r="R21" s="243"/>
      <c r="S21" s="122"/>
      <c r="T21" s="226">
        <f aca="true" t="shared" si="4" ref="T21:T30">SUM(F21,Q21)</f>
        <v>40</v>
      </c>
      <c r="U21" s="227"/>
      <c r="V21" s="228" t="s">
        <v>163</v>
      </c>
      <c r="W21" s="229"/>
      <c r="X21" s="229"/>
      <c r="Y21" s="229"/>
      <c r="Z21" s="240"/>
      <c r="AD21" s="92"/>
      <c r="AE21" s="221" t="s">
        <v>65</v>
      </c>
      <c r="AF21" s="221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</row>
    <row r="22" spans="1:52" s="34" customFormat="1" ht="15.75" customHeight="1">
      <c r="A22" s="24" t="str">
        <f t="shared" si="0"/>
        <v>PDL</v>
      </c>
      <c r="B22" s="24">
        <f t="shared" si="0"/>
        <v>85</v>
      </c>
      <c r="C22" s="25">
        <v>2</v>
      </c>
      <c r="D22" s="42" t="str">
        <f t="shared" si="1"/>
        <v>CADEAU Alexis</v>
      </c>
      <c r="E22" s="24" t="str">
        <f t="shared" si="1"/>
        <v>M</v>
      </c>
      <c r="F22" s="120">
        <v>20</v>
      </c>
      <c r="G22" s="44" t="str">
        <f t="shared" si="2"/>
        <v>JUDO CLUB COMMEQUIERS</v>
      </c>
      <c r="H22" s="50">
        <v>0</v>
      </c>
      <c r="I22" s="51">
        <v>0</v>
      </c>
      <c r="J22" s="51">
        <v>0</v>
      </c>
      <c r="K22" s="51">
        <v>0</v>
      </c>
      <c r="L22" s="52"/>
      <c r="M22" s="50">
        <v>0</v>
      </c>
      <c r="N22" s="51"/>
      <c r="O22" s="123"/>
      <c r="P22" s="93"/>
      <c r="Q22" s="234">
        <f t="shared" si="3"/>
        <v>0</v>
      </c>
      <c r="R22" s="235"/>
      <c r="S22" s="122"/>
      <c r="T22" s="226">
        <f t="shared" si="4"/>
        <v>20</v>
      </c>
      <c r="U22" s="227"/>
      <c r="V22" s="230"/>
      <c r="W22" s="231"/>
      <c r="X22" s="231"/>
      <c r="Y22" s="231"/>
      <c r="Z22" s="241"/>
      <c r="AD22" s="92"/>
      <c r="AE22" s="124" t="s">
        <v>66</v>
      </c>
      <c r="AF22" s="125" t="s">
        <v>67</v>
      </c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</row>
    <row r="23" spans="1:52" s="34" customFormat="1" ht="15.75" customHeight="1">
      <c r="A23" s="24" t="str">
        <f t="shared" si="0"/>
        <v>PDL</v>
      </c>
      <c r="B23" s="24">
        <f t="shared" si="0"/>
        <v>49</v>
      </c>
      <c r="C23" s="25">
        <v>3</v>
      </c>
      <c r="D23" s="42" t="str">
        <f t="shared" si="1"/>
        <v>BER Xavier</v>
      </c>
      <c r="E23" s="24" t="str">
        <f t="shared" si="1"/>
        <v>M</v>
      </c>
      <c r="F23" s="120">
        <v>10</v>
      </c>
      <c r="G23" s="44" t="str">
        <f t="shared" si="2"/>
        <v>JUDO CLUB ANGERS LA ROSERAIE</v>
      </c>
      <c r="H23" s="50">
        <v>0</v>
      </c>
      <c r="I23" s="51">
        <v>10</v>
      </c>
      <c r="J23" s="51">
        <v>0</v>
      </c>
      <c r="K23" s="51">
        <v>10</v>
      </c>
      <c r="L23" s="52"/>
      <c r="M23" s="50">
        <v>0</v>
      </c>
      <c r="N23" s="51"/>
      <c r="O23" s="123"/>
      <c r="P23" s="93"/>
      <c r="Q23" s="234">
        <f t="shared" si="3"/>
        <v>20</v>
      </c>
      <c r="R23" s="235"/>
      <c r="S23" s="122"/>
      <c r="T23" s="226">
        <f t="shared" si="4"/>
        <v>30</v>
      </c>
      <c r="U23" s="227"/>
      <c r="V23" s="128" t="s">
        <v>17</v>
      </c>
      <c r="W23" s="127" t="s">
        <v>96</v>
      </c>
      <c r="X23" s="127" t="s">
        <v>134</v>
      </c>
      <c r="Y23" s="127" t="s">
        <v>135</v>
      </c>
      <c r="Z23" s="127" t="s">
        <v>24</v>
      </c>
      <c r="AD23" s="92"/>
      <c r="AE23" s="238">
        <v>7</v>
      </c>
      <c r="AF23" s="239">
        <v>10</v>
      </c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</row>
    <row r="24" spans="1:52" s="34" customFormat="1" ht="15.75" customHeight="1" thickBot="1">
      <c r="A24" s="24" t="str">
        <f t="shared" si="0"/>
        <v>PDL</v>
      </c>
      <c r="B24" s="24">
        <f t="shared" si="0"/>
        <v>44</v>
      </c>
      <c r="C24" s="25">
        <v>4</v>
      </c>
      <c r="D24" s="42" t="str">
        <f t="shared" si="1"/>
        <v>BRIODEAU Vassili</v>
      </c>
      <c r="E24" s="24" t="str">
        <f t="shared" si="1"/>
        <v>M</v>
      </c>
      <c r="F24" s="120">
        <v>10</v>
      </c>
      <c r="G24" s="44" t="str">
        <f t="shared" si="2"/>
        <v>GRANDCHAMP ARTS MARTIAUX</v>
      </c>
      <c r="H24" s="50">
        <v>10</v>
      </c>
      <c r="I24" s="51">
        <v>0</v>
      </c>
      <c r="J24" s="51">
        <v>10</v>
      </c>
      <c r="K24" s="51">
        <v>0</v>
      </c>
      <c r="L24" s="52">
        <v>10</v>
      </c>
      <c r="M24" s="50"/>
      <c r="N24" s="51"/>
      <c r="O24" s="123"/>
      <c r="P24" s="93"/>
      <c r="Q24" s="234">
        <f t="shared" si="3"/>
        <v>30</v>
      </c>
      <c r="R24" s="235"/>
      <c r="S24" s="122"/>
      <c r="T24" s="226">
        <f t="shared" si="4"/>
        <v>40</v>
      </c>
      <c r="U24" s="227"/>
      <c r="V24" s="127" t="s">
        <v>19</v>
      </c>
      <c r="W24" s="127" t="s">
        <v>22</v>
      </c>
      <c r="X24" s="22" t="s">
        <v>16</v>
      </c>
      <c r="Y24" s="127" t="s">
        <v>26</v>
      </c>
      <c r="Z24" s="22" t="s">
        <v>23</v>
      </c>
      <c r="AD24" s="92"/>
      <c r="AE24" s="223"/>
      <c r="AF24" s="225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</row>
    <row r="25" spans="1:52" s="34" customFormat="1" ht="15.75" customHeight="1" thickBot="1" thickTop="1">
      <c r="A25" s="24" t="str">
        <f t="shared" si="0"/>
        <v>PDL</v>
      </c>
      <c r="B25" s="24">
        <f t="shared" si="0"/>
        <v>44</v>
      </c>
      <c r="C25" s="25">
        <v>5</v>
      </c>
      <c r="D25" s="42" t="str">
        <f t="shared" si="1"/>
        <v>CALDY Anthony</v>
      </c>
      <c r="E25" s="24" t="str">
        <f t="shared" si="1"/>
        <v>M</v>
      </c>
      <c r="F25" s="120">
        <v>0</v>
      </c>
      <c r="G25" s="44" t="str">
        <f t="shared" si="2"/>
        <v>NORT ATHLETIC CLUB</v>
      </c>
      <c r="H25" s="50">
        <v>10</v>
      </c>
      <c r="I25" s="51">
        <v>0</v>
      </c>
      <c r="J25" s="51">
        <v>0</v>
      </c>
      <c r="K25" s="51">
        <v>0</v>
      </c>
      <c r="L25" s="52">
        <v>10</v>
      </c>
      <c r="M25" s="50"/>
      <c r="N25" s="51"/>
      <c r="O25" s="123"/>
      <c r="P25" s="93"/>
      <c r="Q25" s="234">
        <f t="shared" si="3"/>
        <v>20</v>
      </c>
      <c r="R25" s="235"/>
      <c r="S25" s="122"/>
      <c r="T25" s="226">
        <f t="shared" si="4"/>
        <v>20</v>
      </c>
      <c r="U25" s="227"/>
      <c r="V25" s="127" t="s">
        <v>136</v>
      </c>
      <c r="W25" s="127" t="s">
        <v>137</v>
      </c>
      <c r="X25" s="127" t="s">
        <v>98</v>
      </c>
      <c r="Y25" s="133" t="s">
        <v>138</v>
      </c>
      <c r="Z25" s="127" t="s">
        <v>139</v>
      </c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</row>
    <row r="26" spans="1:52" s="34" customFormat="1" ht="15.75" customHeight="1" thickTop="1">
      <c r="A26" s="24" t="str">
        <f t="shared" si="0"/>
        <v>PDL</v>
      </c>
      <c r="B26" s="24">
        <f t="shared" si="0"/>
        <v>72</v>
      </c>
      <c r="C26" s="25">
        <v>6</v>
      </c>
      <c r="D26" s="42" t="str">
        <f t="shared" si="1"/>
        <v>GIRARD Corentin</v>
      </c>
      <c r="E26" s="24" t="str">
        <f t="shared" si="1"/>
        <v>M</v>
      </c>
      <c r="F26" s="120">
        <v>0</v>
      </c>
      <c r="G26" s="44" t="str">
        <f t="shared" si="2"/>
        <v>JUDO CLUB DES BRIERES</v>
      </c>
      <c r="H26" s="50">
        <v>0</v>
      </c>
      <c r="I26" s="51">
        <v>10</v>
      </c>
      <c r="J26" s="51">
        <v>10</v>
      </c>
      <c r="K26" s="51">
        <v>10</v>
      </c>
      <c r="L26" s="52">
        <v>0</v>
      </c>
      <c r="M26" s="50"/>
      <c r="N26" s="51"/>
      <c r="O26" s="123"/>
      <c r="P26" s="93"/>
      <c r="Q26" s="234">
        <f t="shared" si="3"/>
        <v>30</v>
      </c>
      <c r="R26" s="235"/>
      <c r="S26" s="122"/>
      <c r="T26" s="226">
        <f t="shared" si="4"/>
        <v>30</v>
      </c>
      <c r="U26" s="227"/>
      <c r="V26" s="127">
        <v>6</v>
      </c>
      <c r="W26" s="22" t="s">
        <v>30</v>
      </c>
      <c r="X26" s="127" t="s">
        <v>89</v>
      </c>
      <c r="Y26" s="22" t="s">
        <v>99</v>
      </c>
      <c r="Z26" s="127" t="s">
        <v>140</v>
      </c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</row>
    <row r="27" spans="1:52" s="34" customFormat="1" ht="15.75" customHeight="1">
      <c r="A27" s="24" t="str">
        <f t="shared" si="0"/>
        <v>PDL</v>
      </c>
      <c r="B27" s="24">
        <f t="shared" si="0"/>
        <v>85</v>
      </c>
      <c r="C27" s="25">
        <v>7</v>
      </c>
      <c r="D27" s="55" t="str">
        <f t="shared" si="1"/>
        <v>GONNARD Jeoffrey</v>
      </c>
      <c r="E27" s="24" t="str">
        <f t="shared" si="1"/>
        <v>M</v>
      </c>
      <c r="F27" s="120">
        <v>97</v>
      </c>
      <c r="G27" s="44" t="str">
        <f t="shared" si="2"/>
        <v>JUDO 85</v>
      </c>
      <c r="H27" s="50">
        <v>10</v>
      </c>
      <c r="I27" s="51" t="s">
        <v>68</v>
      </c>
      <c r="J27" s="51"/>
      <c r="K27" s="51"/>
      <c r="L27" s="52"/>
      <c r="M27" s="99"/>
      <c r="N27" s="134"/>
      <c r="O27" s="135"/>
      <c r="P27" s="100"/>
      <c r="Q27" s="234">
        <f t="shared" si="3"/>
        <v>10</v>
      </c>
      <c r="R27" s="235"/>
      <c r="S27" s="122"/>
      <c r="T27" s="226">
        <f t="shared" si="4"/>
        <v>107</v>
      </c>
      <c r="U27" s="227"/>
      <c r="V27" s="75"/>
      <c r="W27" s="75"/>
      <c r="X27" s="75"/>
      <c r="Y27" s="75"/>
      <c r="Z27" s="75"/>
      <c r="AA27" s="75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</row>
    <row r="28" spans="1:52" s="34" customFormat="1" ht="15.75" customHeight="1">
      <c r="A28" s="24" t="str">
        <f t="shared" si="0"/>
        <v>TBO</v>
      </c>
      <c r="B28" s="24">
        <f t="shared" si="0"/>
        <v>37</v>
      </c>
      <c r="C28" s="25">
        <v>8</v>
      </c>
      <c r="D28" s="42" t="str">
        <f t="shared" si="1"/>
        <v>LAROCHE--GERARD Aurelien</v>
      </c>
      <c r="E28" s="24" t="str">
        <f t="shared" si="1"/>
        <v>M</v>
      </c>
      <c r="F28" s="120">
        <v>30</v>
      </c>
      <c r="G28" s="44" t="str">
        <f t="shared" si="2"/>
        <v>JUDO ST CYR SUR LOIRE</v>
      </c>
      <c r="H28" s="50">
        <v>10</v>
      </c>
      <c r="I28" s="51">
        <v>10</v>
      </c>
      <c r="J28" s="51">
        <v>10</v>
      </c>
      <c r="K28" s="51">
        <v>10</v>
      </c>
      <c r="L28" s="52">
        <v>0</v>
      </c>
      <c r="M28" s="50"/>
      <c r="N28" s="51"/>
      <c r="O28" s="123"/>
      <c r="P28" s="93"/>
      <c r="Q28" s="234">
        <f t="shared" si="3"/>
        <v>40</v>
      </c>
      <c r="R28" s="235"/>
      <c r="S28" s="122"/>
      <c r="T28" s="226">
        <f t="shared" si="4"/>
        <v>70</v>
      </c>
      <c r="U28" s="22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</row>
    <row r="29" spans="1:52" s="34" customFormat="1" ht="15.75" customHeight="1">
      <c r="A29" s="24" t="str">
        <f t="shared" si="0"/>
        <v>BRE</v>
      </c>
      <c r="B29" s="24">
        <f t="shared" si="0"/>
        <v>35</v>
      </c>
      <c r="C29" s="25">
        <v>9</v>
      </c>
      <c r="D29" s="42" t="str">
        <f t="shared" si="1"/>
        <v>MONATE Gabin</v>
      </c>
      <c r="E29" s="24" t="str">
        <f t="shared" si="1"/>
        <v>M</v>
      </c>
      <c r="F29" s="120">
        <v>0</v>
      </c>
      <c r="G29" s="44" t="str">
        <f t="shared" si="2"/>
        <v>CLUB JUDO RETIERS</v>
      </c>
      <c r="H29" s="50">
        <v>0</v>
      </c>
      <c r="I29" s="51">
        <v>0</v>
      </c>
      <c r="J29" s="51">
        <v>0</v>
      </c>
      <c r="K29" s="51">
        <v>0</v>
      </c>
      <c r="L29" s="52"/>
      <c r="M29" s="50">
        <v>10</v>
      </c>
      <c r="N29" s="51"/>
      <c r="O29" s="123"/>
      <c r="P29" s="93"/>
      <c r="Q29" s="234">
        <f t="shared" si="3"/>
        <v>10</v>
      </c>
      <c r="R29" s="235"/>
      <c r="S29" s="122"/>
      <c r="T29" s="226">
        <f t="shared" si="4"/>
        <v>10</v>
      </c>
      <c r="U29" s="22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</row>
    <row r="30" spans="1:52" s="34" customFormat="1" ht="15.75" customHeight="1" thickBot="1">
      <c r="A30" s="24" t="str">
        <f t="shared" si="0"/>
        <v>PDL</v>
      </c>
      <c r="B30" s="24">
        <f t="shared" si="0"/>
        <v>44</v>
      </c>
      <c r="C30" s="25">
        <v>10</v>
      </c>
      <c r="D30" s="42" t="str">
        <f t="shared" si="1"/>
        <v>THOMAS Yann</v>
      </c>
      <c r="E30" s="24" t="str">
        <f t="shared" si="1"/>
        <v>M</v>
      </c>
      <c r="F30" s="120">
        <v>20</v>
      </c>
      <c r="G30" s="44" t="str">
        <f t="shared" si="2"/>
        <v>J.C.DE HERIC</v>
      </c>
      <c r="H30" s="56">
        <v>0</v>
      </c>
      <c r="I30" s="57">
        <v>0</v>
      </c>
      <c r="J30" s="57">
        <v>10</v>
      </c>
      <c r="K30" s="57">
        <v>0</v>
      </c>
      <c r="L30" s="58">
        <v>0</v>
      </c>
      <c r="M30" s="56"/>
      <c r="N30" s="57"/>
      <c r="O30" s="136"/>
      <c r="P30" s="101"/>
      <c r="Q30" s="236">
        <f t="shared" si="3"/>
        <v>10</v>
      </c>
      <c r="R30" s="237"/>
      <c r="S30" s="122"/>
      <c r="T30" s="226">
        <f t="shared" si="4"/>
        <v>30</v>
      </c>
      <c r="U30" s="22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</row>
    <row r="31" spans="1:52" s="34" customFormat="1" ht="11.25">
      <c r="A31" s="87"/>
      <c r="B31" s="87"/>
      <c r="D31" s="59"/>
      <c r="E31" s="59"/>
      <c r="F31" s="59"/>
      <c r="G31" s="59"/>
      <c r="H31" s="59"/>
      <c r="I31" s="59"/>
      <c r="J31" s="59"/>
      <c r="K31" s="59"/>
      <c r="L31" s="59"/>
      <c r="N31" s="61" t="s">
        <v>69</v>
      </c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</row>
    <row r="32" spans="1:52" s="34" customFormat="1" ht="11.25" hidden="1">
      <c r="A32" s="87"/>
      <c r="B32" s="87"/>
      <c r="C32" s="31">
        <f>COUNT(H21:P30)/2</f>
        <v>23</v>
      </c>
      <c r="D32" s="31"/>
      <c r="F32" s="87"/>
      <c r="G32" s="103" t="s">
        <v>70</v>
      </c>
      <c r="H32" s="63">
        <v>1</v>
      </c>
      <c r="I32" s="63">
        <v>2</v>
      </c>
      <c r="J32" s="63">
        <v>3</v>
      </c>
      <c r="K32" s="63">
        <v>4</v>
      </c>
      <c r="L32" s="63">
        <v>0</v>
      </c>
      <c r="M32" s="63">
        <v>6</v>
      </c>
      <c r="N32" s="63">
        <v>7</v>
      </c>
      <c r="O32" s="63"/>
      <c r="P32" s="63">
        <v>8</v>
      </c>
      <c r="Q32" s="63"/>
      <c r="R32" s="63">
        <v>11.5</v>
      </c>
      <c r="S32" s="63">
        <v>12.5</v>
      </c>
      <c r="T32" s="63"/>
      <c r="U32" s="63"/>
      <c r="V32" s="63">
        <v>14.5</v>
      </c>
      <c r="W32" s="63">
        <v>15.5</v>
      </c>
      <c r="X32" s="63"/>
      <c r="Y32" s="63">
        <v>16.5</v>
      </c>
      <c r="Z32" s="63">
        <v>17.5</v>
      </c>
      <c r="AA32" s="63">
        <v>13.5</v>
      </c>
      <c r="AB32" s="63"/>
      <c r="AC32" s="63">
        <v>19.5</v>
      </c>
      <c r="AD32" s="63">
        <v>20.5</v>
      </c>
      <c r="AE32" s="63">
        <v>21.5</v>
      </c>
      <c r="AF32" s="63"/>
      <c r="AG32" s="104">
        <v>23.5</v>
      </c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</row>
    <row r="33" spans="1:52" s="34" customFormat="1" ht="11.25" hidden="1">
      <c r="A33" s="87"/>
      <c r="B33" s="87"/>
      <c r="F33" s="87"/>
      <c r="G33" s="62" t="s">
        <v>71</v>
      </c>
      <c r="H33" s="63">
        <v>1</v>
      </c>
      <c r="I33" s="63">
        <v>1</v>
      </c>
      <c r="J33" s="63">
        <v>1</v>
      </c>
      <c r="K33" s="63">
        <v>1</v>
      </c>
      <c r="L33" s="63">
        <v>1</v>
      </c>
      <c r="M33" s="63">
        <v>2</v>
      </c>
      <c r="N33" s="63">
        <v>2</v>
      </c>
      <c r="O33" s="63"/>
      <c r="P33" s="63">
        <v>2</v>
      </c>
      <c r="Q33" s="63"/>
      <c r="R33" s="63">
        <v>3</v>
      </c>
      <c r="S33" s="63">
        <v>2</v>
      </c>
      <c r="T33" s="63"/>
      <c r="U33" s="63"/>
      <c r="V33" s="63">
        <v>4</v>
      </c>
      <c r="W33" s="63">
        <v>4</v>
      </c>
      <c r="X33" s="63"/>
      <c r="Y33" s="63">
        <v>3</v>
      </c>
      <c r="Z33" s="63">
        <v>3</v>
      </c>
      <c r="AA33" s="63">
        <v>5</v>
      </c>
      <c r="AB33" s="63"/>
      <c r="AC33" s="63">
        <v>5</v>
      </c>
      <c r="AD33" s="63">
        <v>4</v>
      </c>
      <c r="AE33" s="63">
        <v>5</v>
      </c>
      <c r="AF33" s="63"/>
      <c r="AG33" s="104">
        <v>1</v>
      </c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</row>
    <row r="34" spans="1:52" s="34" customFormat="1" ht="11.25" hidden="1">
      <c r="A34" s="87"/>
      <c r="B34" s="87"/>
      <c r="C34" s="31"/>
      <c r="F34" s="87"/>
      <c r="G34" s="62" t="s">
        <v>72</v>
      </c>
      <c r="H34" s="63">
        <v>1</v>
      </c>
      <c r="I34" s="63">
        <v>1</v>
      </c>
      <c r="J34" s="63">
        <v>1</v>
      </c>
      <c r="K34" s="63">
        <v>1</v>
      </c>
      <c r="L34" s="63">
        <v>2</v>
      </c>
      <c r="M34" s="63">
        <v>1</v>
      </c>
      <c r="N34" s="63">
        <v>2</v>
      </c>
      <c r="O34" s="63"/>
      <c r="P34" s="63">
        <v>2</v>
      </c>
      <c r="Q34" s="63"/>
      <c r="R34" s="63">
        <v>3</v>
      </c>
      <c r="S34" s="63">
        <v>3</v>
      </c>
      <c r="T34" s="63"/>
      <c r="U34" s="63"/>
      <c r="V34" s="63">
        <v>3</v>
      </c>
      <c r="W34" s="63">
        <v>3</v>
      </c>
      <c r="X34" s="63"/>
      <c r="Y34" s="63">
        <v>4</v>
      </c>
      <c r="Z34" s="63">
        <v>4</v>
      </c>
      <c r="AA34" s="63">
        <v>5</v>
      </c>
      <c r="AB34" s="63"/>
      <c r="AC34" s="63">
        <v>4</v>
      </c>
      <c r="AD34" s="63">
        <v>5</v>
      </c>
      <c r="AE34" s="63">
        <v>4</v>
      </c>
      <c r="AF34" s="63"/>
      <c r="AG34" s="104">
        <v>1</v>
      </c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</row>
  </sheetData>
  <sheetProtection formatCells="0" formatColumns="0"/>
  <mergeCells count="32"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Q21:R21"/>
    <mergeCell ref="Q22:R22"/>
    <mergeCell ref="Q26:R26"/>
    <mergeCell ref="Q25:R25"/>
    <mergeCell ref="AE23:AE24"/>
    <mergeCell ref="AF23:AF24"/>
    <mergeCell ref="V21:Z22"/>
    <mergeCell ref="T29:U29"/>
    <mergeCell ref="AE21:AF21"/>
    <mergeCell ref="T30:U30"/>
    <mergeCell ref="T20:U20"/>
    <mergeCell ref="T21:U21"/>
    <mergeCell ref="T22:U22"/>
    <mergeCell ref="T23:U23"/>
    <mergeCell ref="T24:U24"/>
    <mergeCell ref="T25:U25"/>
    <mergeCell ref="T26:U26"/>
    <mergeCell ref="T27:U27"/>
    <mergeCell ref="Q27:R27"/>
    <mergeCell ref="Q28:R28"/>
    <mergeCell ref="Q29:R29"/>
    <mergeCell ref="Q30:R30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8">
    <tabColor indexed="12"/>
    <pageSetUpPr fitToPage="1"/>
  </sheetPr>
  <dimension ref="A1:AZ34"/>
  <sheetViews>
    <sheetView zoomScale="87" zoomScaleNormal="87" workbookViewId="0" topLeftCell="C8">
      <pane xSplit="5" ySplit="1" topLeftCell="H10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8" sqref="H8"/>
    </sheetView>
  </sheetViews>
  <sheetFormatPr defaultColWidth="11.421875" defaultRowHeight="12.75"/>
  <cols>
    <col min="1" max="1" width="6.140625" style="105" bestFit="1" customWidth="1"/>
    <col min="2" max="2" width="5.140625" style="105" bestFit="1" customWidth="1"/>
    <col min="3" max="3" width="4.421875" style="110" bestFit="1" customWidth="1"/>
    <col min="4" max="4" width="22.140625" style="109" customWidth="1"/>
    <col min="5" max="5" width="3.140625" style="109" customWidth="1"/>
    <col min="6" max="6" width="7.7109375" style="105" customWidth="1"/>
    <col min="7" max="7" width="19.421875" style="109" customWidth="1"/>
    <col min="8" max="32" width="4.00390625" style="109" customWidth="1"/>
    <col min="33" max="37" width="4.00390625" style="105" hidden="1" customWidth="1"/>
    <col min="38" max="38" width="4.00390625" style="105" customWidth="1"/>
    <col min="39" max="52" width="4.00390625" style="105" hidden="1" customWidth="1"/>
    <col min="53" max="16384" width="11.421875" style="109" customWidth="1"/>
  </cols>
  <sheetData>
    <row r="1" spans="3:22" ht="13.5" thickBot="1">
      <c r="C1" s="108">
        <v>10</v>
      </c>
      <c r="F1" s="5"/>
      <c r="G1" s="3"/>
      <c r="H1" s="3"/>
      <c r="I1" s="3"/>
      <c r="J1" s="3"/>
      <c r="K1" s="3"/>
      <c r="L1" s="3"/>
      <c r="M1" s="3"/>
      <c r="N1" s="3"/>
      <c r="O1" s="3"/>
      <c r="P1" s="106" t="s">
        <v>0</v>
      </c>
      <c r="Q1" s="106"/>
      <c r="R1" s="106"/>
      <c r="S1" s="3"/>
      <c r="T1" s="3"/>
      <c r="U1" s="3"/>
      <c r="V1" s="5"/>
    </row>
    <row r="2" spans="6:22" ht="16.5" customHeight="1" thickBot="1">
      <c r="F2" s="67" t="s">
        <v>1</v>
      </c>
      <c r="G2" s="8" t="s">
        <v>370</v>
      </c>
      <c r="H2" s="3"/>
      <c r="I2" s="3"/>
      <c r="J2" s="9" t="s">
        <v>3</v>
      </c>
      <c r="K2" s="107">
        <f ca="1">TODAY()</f>
        <v>41071</v>
      </c>
      <c r="L2" s="107"/>
      <c r="M2" s="107"/>
      <c r="N2" s="107"/>
      <c r="O2" s="3"/>
      <c r="P2" s="209"/>
      <c r="Q2" s="209"/>
      <c r="R2" s="211"/>
      <c r="S2" s="3"/>
      <c r="V2" s="5"/>
    </row>
    <row r="3" spans="6:22" ht="13.5" customHeight="1" thickBot="1">
      <c r="F3" s="5"/>
      <c r="G3" s="3"/>
      <c r="H3" s="69"/>
      <c r="I3" s="69"/>
      <c r="J3" s="3"/>
      <c r="K3" s="3"/>
      <c r="L3" s="3"/>
      <c r="M3" s="3"/>
      <c r="N3" s="3"/>
      <c r="O3" s="3"/>
      <c r="P3" s="210"/>
      <c r="Q3" s="210"/>
      <c r="R3" s="212"/>
      <c r="S3" s="3"/>
      <c r="T3" s="3"/>
      <c r="U3" s="3"/>
      <c r="V3" s="5"/>
    </row>
    <row r="4" spans="6:22" ht="12.75">
      <c r="F4" s="109"/>
      <c r="G4" s="12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6:22" ht="12.75">
      <c r="F5" s="68" t="s">
        <v>5</v>
      </c>
      <c r="G5" s="14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6:22" ht="12.75">
      <c r="F6" s="5"/>
      <c r="G6" s="15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111"/>
      <c r="X7" s="111"/>
      <c r="Y7" s="111"/>
      <c r="Z7" s="111"/>
      <c r="AA7" s="111"/>
      <c r="AB7" s="111"/>
      <c r="AC7" s="111"/>
      <c r="AD7" s="112"/>
      <c r="AE7" s="112"/>
      <c r="AF7" s="112"/>
    </row>
    <row r="8" spans="1:52" s="75" customFormat="1" ht="14.25" customHeight="1" thickBot="1" thickTop="1">
      <c r="A8" s="70" t="s">
        <v>7</v>
      </c>
      <c r="B8" s="70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20" t="s">
        <v>21</v>
      </c>
      <c r="I8" s="21" t="s">
        <v>124</v>
      </c>
      <c r="J8" s="21" t="s">
        <v>28</v>
      </c>
      <c r="K8" s="21" t="s">
        <v>125</v>
      </c>
      <c r="L8" s="21" t="s">
        <v>126</v>
      </c>
      <c r="M8" s="21" t="s">
        <v>91</v>
      </c>
      <c r="N8" s="21" t="s">
        <v>90</v>
      </c>
      <c r="O8" s="21" t="s">
        <v>20</v>
      </c>
      <c r="P8" s="21" t="s">
        <v>15</v>
      </c>
      <c r="Q8" s="21" t="s">
        <v>127</v>
      </c>
      <c r="R8" s="21" t="s">
        <v>25</v>
      </c>
      <c r="S8" s="21" t="s">
        <v>14</v>
      </c>
      <c r="T8" s="21" t="s">
        <v>128</v>
      </c>
      <c r="U8" s="21" t="s">
        <v>27</v>
      </c>
      <c r="V8" s="22" t="s">
        <v>129</v>
      </c>
      <c r="W8" s="21" t="s">
        <v>29</v>
      </c>
      <c r="X8" s="21" t="s">
        <v>130</v>
      </c>
      <c r="Y8" s="21" t="s">
        <v>97</v>
      </c>
      <c r="Z8" s="21" t="s">
        <v>18</v>
      </c>
      <c r="AA8" s="21" t="s">
        <v>94</v>
      </c>
      <c r="AB8" s="21" t="s">
        <v>95</v>
      </c>
      <c r="AC8" s="22" t="s">
        <v>131</v>
      </c>
      <c r="AD8" s="21" t="s">
        <v>93</v>
      </c>
      <c r="AE8" s="21" t="s">
        <v>132</v>
      </c>
      <c r="AF8" s="22" t="s">
        <v>133</v>
      </c>
      <c r="AG8" s="73" t="s">
        <v>17</v>
      </c>
      <c r="AH8" s="73" t="s">
        <v>96</v>
      </c>
      <c r="AI8" s="73" t="s">
        <v>134</v>
      </c>
      <c r="AJ8" s="73" t="s">
        <v>135</v>
      </c>
      <c r="AK8" s="73" t="s">
        <v>24</v>
      </c>
      <c r="AL8" s="113" t="s">
        <v>19</v>
      </c>
      <c r="AM8" s="73" t="s">
        <v>22</v>
      </c>
      <c r="AN8" s="73" t="s">
        <v>16</v>
      </c>
      <c r="AO8" s="73" t="s">
        <v>26</v>
      </c>
      <c r="AP8" s="73" t="s">
        <v>23</v>
      </c>
      <c r="AQ8" s="73" t="s">
        <v>136</v>
      </c>
      <c r="AR8" s="73" t="s">
        <v>137</v>
      </c>
      <c r="AS8" s="73" t="s">
        <v>98</v>
      </c>
      <c r="AT8" s="73" t="s">
        <v>138</v>
      </c>
      <c r="AU8" s="73" t="s">
        <v>139</v>
      </c>
      <c r="AV8" s="73" t="s">
        <v>92</v>
      </c>
      <c r="AW8" s="73" t="s">
        <v>30</v>
      </c>
      <c r="AX8" s="73" t="s">
        <v>89</v>
      </c>
      <c r="AY8" s="73" t="s">
        <v>99</v>
      </c>
      <c r="AZ8" s="74" t="s">
        <v>140</v>
      </c>
    </row>
    <row r="9" spans="1:52" s="89" customFormat="1" ht="24.75" customHeight="1" thickTop="1">
      <c r="A9" s="24" t="s">
        <v>38</v>
      </c>
      <c r="B9" s="24">
        <v>85</v>
      </c>
      <c r="C9" s="25">
        <v>1</v>
      </c>
      <c r="D9" s="80" t="s">
        <v>371</v>
      </c>
      <c r="E9" s="24" t="s">
        <v>33</v>
      </c>
      <c r="F9" s="24">
        <v>66</v>
      </c>
      <c r="G9" s="27" t="s">
        <v>82</v>
      </c>
      <c r="H9" s="29" t="s">
        <v>37</v>
      </c>
      <c r="I9" s="28"/>
      <c r="J9" s="28"/>
      <c r="K9" s="28"/>
      <c r="L9" s="28"/>
      <c r="M9" s="29" t="s">
        <v>52</v>
      </c>
      <c r="N9" s="28"/>
      <c r="O9" s="28"/>
      <c r="P9" s="28"/>
      <c r="Q9" s="28"/>
      <c r="R9" s="29" t="s">
        <v>37</v>
      </c>
      <c r="S9" s="28"/>
      <c r="T9" s="28"/>
      <c r="U9" s="28"/>
      <c r="V9" s="28"/>
      <c r="W9" s="29" t="s">
        <v>36</v>
      </c>
      <c r="X9" s="28"/>
      <c r="Y9" s="28"/>
      <c r="Z9" s="28"/>
      <c r="AA9" s="29" t="s">
        <v>80</v>
      </c>
      <c r="AB9" s="28"/>
      <c r="AC9" s="28"/>
      <c r="AD9" s="28"/>
      <c r="AE9" s="28"/>
      <c r="AF9" s="28"/>
      <c r="AG9" s="78"/>
      <c r="AH9" s="78"/>
      <c r="AI9" s="78"/>
      <c r="AJ9" s="78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</row>
    <row r="10" spans="1:52" s="75" customFormat="1" ht="24.75" customHeight="1">
      <c r="A10" s="24" t="s">
        <v>38</v>
      </c>
      <c r="B10" s="24">
        <v>85</v>
      </c>
      <c r="C10" s="25">
        <v>2</v>
      </c>
      <c r="D10" s="80" t="s">
        <v>372</v>
      </c>
      <c r="E10" s="24" t="s">
        <v>33</v>
      </c>
      <c r="F10" s="24">
        <v>68</v>
      </c>
      <c r="G10" s="27" t="s">
        <v>82</v>
      </c>
      <c r="H10" s="28"/>
      <c r="I10" s="28"/>
      <c r="J10" s="29" t="s">
        <v>46</v>
      </c>
      <c r="K10" s="28"/>
      <c r="L10" s="28"/>
      <c r="M10" s="28"/>
      <c r="N10" s="28"/>
      <c r="O10" s="29" t="s">
        <v>36</v>
      </c>
      <c r="P10" s="28"/>
      <c r="Q10" s="28"/>
      <c r="R10" s="28"/>
      <c r="S10" s="29" t="s">
        <v>37</v>
      </c>
      <c r="T10" s="28"/>
      <c r="U10" s="28"/>
      <c r="V10" s="28"/>
      <c r="W10" s="28"/>
      <c r="X10" s="28"/>
      <c r="Y10" s="29" t="s">
        <v>36</v>
      </c>
      <c r="Z10" s="28"/>
      <c r="AA10" s="28"/>
      <c r="AB10" s="29" t="s">
        <v>36</v>
      </c>
      <c r="AC10" s="28"/>
      <c r="AD10" s="28"/>
      <c r="AE10" s="28"/>
      <c r="AF10" s="28"/>
      <c r="AG10" s="78"/>
      <c r="AH10" s="79"/>
      <c r="AI10" s="79"/>
      <c r="AJ10" s="79"/>
      <c r="AK10" s="78"/>
      <c r="AL10" s="79"/>
      <c r="AM10" s="79"/>
      <c r="AN10" s="79"/>
      <c r="AO10" s="79"/>
      <c r="AP10" s="79"/>
      <c r="AQ10" s="78"/>
      <c r="AR10" s="78"/>
      <c r="AS10" s="79"/>
      <c r="AT10" s="79"/>
      <c r="AU10" s="79"/>
      <c r="AV10" s="79"/>
      <c r="AW10" s="79"/>
      <c r="AX10" s="79"/>
      <c r="AY10" s="79"/>
      <c r="AZ10" s="79"/>
    </row>
    <row r="11" spans="1:52" s="75" customFormat="1" ht="24.75" customHeight="1">
      <c r="A11" s="24" t="s">
        <v>38</v>
      </c>
      <c r="B11" s="24">
        <v>53</v>
      </c>
      <c r="C11" s="25">
        <v>3</v>
      </c>
      <c r="D11" s="80" t="s">
        <v>373</v>
      </c>
      <c r="E11" s="24" t="s">
        <v>33</v>
      </c>
      <c r="F11" s="24">
        <v>66</v>
      </c>
      <c r="G11" s="27" t="s">
        <v>104</v>
      </c>
      <c r="H11" s="29" t="s">
        <v>36</v>
      </c>
      <c r="I11" s="28"/>
      <c r="J11" s="28"/>
      <c r="K11" s="28"/>
      <c r="L11" s="28"/>
      <c r="M11" s="28"/>
      <c r="N11" s="28"/>
      <c r="O11" s="28"/>
      <c r="P11" s="29" t="s">
        <v>46</v>
      </c>
      <c r="Q11" s="28"/>
      <c r="R11" s="28"/>
      <c r="S11" s="28"/>
      <c r="T11" s="28"/>
      <c r="U11" s="29" t="s">
        <v>37</v>
      </c>
      <c r="V11" s="28"/>
      <c r="W11" s="28"/>
      <c r="X11" s="28"/>
      <c r="Y11" s="28"/>
      <c r="Z11" s="29" t="s">
        <v>37</v>
      </c>
      <c r="AA11" s="28"/>
      <c r="AB11" s="28"/>
      <c r="AC11" s="28"/>
      <c r="AD11" s="29" t="s">
        <v>36</v>
      </c>
      <c r="AE11" s="28"/>
      <c r="AF11" s="28"/>
      <c r="AG11" s="79"/>
      <c r="AH11" s="79"/>
      <c r="AI11" s="79"/>
      <c r="AJ11" s="79"/>
      <c r="AK11" s="78"/>
      <c r="AL11" s="79"/>
      <c r="AM11" s="79"/>
      <c r="AN11" s="79"/>
      <c r="AO11" s="79"/>
      <c r="AP11" s="79"/>
      <c r="AQ11" s="79"/>
      <c r="AR11" s="79"/>
      <c r="AS11" s="78"/>
      <c r="AT11" s="78"/>
      <c r="AU11" s="78"/>
      <c r="AV11" s="79"/>
      <c r="AW11" s="79"/>
      <c r="AX11" s="79"/>
      <c r="AY11" s="79"/>
      <c r="AZ11" s="79"/>
    </row>
    <row r="12" spans="1:52" s="75" customFormat="1" ht="24.75" customHeight="1">
      <c r="A12" s="24" t="s">
        <v>38</v>
      </c>
      <c r="B12" s="24">
        <v>44</v>
      </c>
      <c r="C12" s="25">
        <v>4</v>
      </c>
      <c r="D12" s="80" t="s">
        <v>374</v>
      </c>
      <c r="E12" s="24" t="s">
        <v>33</v>
      </c>
      <c r="F12" s="24">
        <v>66</v>
      </c>
      <c r="G12" s="27" t="s">
        <v>375</v>
      </c>
      <c r="H12" s="28"/>
      <c r="I12" s="28"/>
      <c r="J12" s="29" t="s">
        <v>36</v>
      </c>
      <c r="K12" s="28"/>
      <c r="L12" s="28"/>
      <c r="M12" s="28"/>
      <c r="N12" s="29" t="s">
        <v>36</v>
      </c>
      <c r="O12" s="28"/>
      <c r="P12" s="28"/>
      <c r="Q12" s="28"/>
      <c r="R12" s="29" t="s">
        <v>46</v>
      </c>
      <c r="S12" s="28"/>
      <c r="T12" s="28"/>
      <c r="U12" s="28"/>
      <c r="V12" s="29"/>
      <c r="W12" s="28"/>
      <c r="X12" s="28"/>
      <c r="Y12" s="28"/>
      <c r="Z12" s="28"/>
      <c r="AA12" s="28"/>
      <c r="AB12" s="28"/>
      <c r="AC12" s="28"/>
      <c r="AD12" s="28"/>
      <c r="AE12" s="29" t="s">
        <v>36</v>
      </c>
      <c r="AF12" s="28"/>
      <c r="AG12" s="79"/>
      <c r="AH12" s="79"/>
      <c r="AI12" s="79"/>
      <c r="AJ12" s="79"/>
      <c r="AK12" s="79"/>
      <c r="AL12" s="78" t="s">
        <v>36</v>
      </c>
      <c r="AM12" s="78"/>
      <c r="AN12" s="78"/>
      <c r="AO12" s="79"/>
      <c r="AP12" s="79"/>
      <c r="AQ12" s="79"/>
      <c r="AR12" s="79"/>
      <c r="AS12" s="78"/>
      <c r="AT12" s="79"/>
      <c r="AU12" s="79"/>
      <c r="AV12" s="79"/>
      <c r="AW12" s="79"/>
      <c r="AX12" s="79"/>
      <c r="AY12" s="79"/>
      <c r="AZ12" s="79"/>
    </row>
    <row r="13" spans="1:52" s="75" customFormat="1" ht="24.75" customHeight="1">
      <c r="A13" s="24" t="s">
        <v>38</v>
      </c>
      <c r="B13" s="24">
        <v>44</v>
      </c>
      <c r="C13" s="25">
        <v>5</v>
      </c>
      <c r="D13" s="80" t="s">
        <v>376</v>
      </c>
      <c r="E13" s="24" t="s">
        <v>33</v>
      </c>
      <c r="F13" s="24">
        <v>66</v>
      </c>
      <c r="G13" s="27" t="s">
        <v>377</v>
      </c>
      <c r="H13" s="28"/>
      <c r="I13" s="28"/>
      <c r="J13" s="28"/>
      <c r="K13" s="29" t="s">
        <v>36</v>
      </c>
      <c r="L13" s="28"/>
      <c r="M13" s="28"/>
      <c r="N13" s="28"/>
      <c r="O13" s="28"/>
      <c r="P13" s="29" t="s">
        <v>36</v>
      </c>
      <c r="Q13" s="28"/>
      <c r="R13" s="28"/>
      <c r="S13" s="28"/>
      <c r="T13" s="28"/>
      <c r="U13" s="28"/>
      <c r="V13" s="28"/>
      <c r="W13" s="29" t="s">
        <v>37</v>
      </c>
      <c r="X13" s="28"/>
      <c r="Y13" s="28"/>
      <c r="Z13" s="28"/>
      <c r="AA13" s="28"/>
      <c r="AB13" s="29" t="s">
        <v>37</v>
      </c>
      <c r="AC13" s="28"/>
      <c r="AD13" s="28"/>
      <c r="AE13" s="28"/>
      <c r="AF13" s="29"/>
      <c r="AG13" s="79"/>
      <c r="AH13" s="79"/>
      <c r="AI13" s="79"/>
      <c r="AJ13" s="79"/>
      <c r="AK13" s="79"/>
      <c r="AL13" s="78" t="s">
        <v>37</v>
      </c>
      <c r="AM13" s="79"/>
      <c r="AN13" s="79"/>
      <c r="AO13" s="78"/>
      <c r="AP13" s="78"/>
      <c r="AQ13" s="79"/>
      <c r="AR13" s="79"/>
      <c r="AS13" s="79"/>
      <c r="AT13" s="79"/>
      <c r="AU13" s="79"/>
      <c r="AV13" s="78"/>
      <c r="AW13" s="79"/>
      <c r="AX13" s="79"/>
      <c r="AY13" s="79"/>
      <c r="AZ13" s="79"/>
    </row>
    <row r="14" spans="1:52" s="75" customFormat="1" ht="24.75" customHeight="1">
      <c r="A14" s="24" t="s">
        <v>100</v>
      </c>
      <c r="B14" s="24">
        <v>37</v>
      </c>
      <c r="C14" s="25">
        <v>6</v>
      </c>
      <c r="D14" s="80" t="s">
        <v>378</v>
      </c>
      <c r="E14" s="24" t="s">
        <v>33</v>
      </c>
      <c r="F14" s="24">
        <v>66</v>
      </c>
      <c r="G14" s="27" t="s">
        <v>379</v>
      </c>
      <c r="H14" s="28"/>
      <c r="I14" s="28"/>
      <c r="J14" s="28"/>
      <c r="K14" s="28"/>
      <c r="L14" s="28"/>
      <c r="M14" s="29" t="s">
        <v>80</v>
      </c>
      <c r="N14" s="28"/>
      <c r="O14" s="28"/>
      <c r="P14" s="28"/>
      <c r="Q14" s="29" t="s">
        <v>36</v>
      </c>
      <c r="R14" s="28"/>
      <c r="S14" s="29" t="s">
        <v>80</v>
      </c>
      <c r="T14" s="28"/>
      <c r="U14" s="28"/>
      <c r="V14" s="28"/>
      <c r="W14" s="28"/>
      <c r="X14" s="28"/>
      <c r="Y14" s="28"/>
      <c r="Z14" s="29" t="s">
        <v>46</v>
      </c>
      <c r="AA14" s="28"/>
      <c r="AB14" s="28"/>
      <c r="AC14" s="29"/>
      <c r="AD14" s="28"/>
      <c r="AE14" s="28"/>
      <c r="AF14" s="28"/>
      <c r="AG14" s="79"/>
      <c r="AH14" s="79"/>
      <c r="AI14" s="79"/>
      <c r="AJ14" s="79"/>
      <c r="AK14" s="79"/>
      <c r="AL14" s="79"/>
      <c r="AM14" s="78"/>
      <c r="AN14" s="79"/>
      <c r="AO14" s="78"/>
      <c r="AP14" s="79"/>
      <c r="AQ14" s="79"/>
      <c r="AR14" s="79"/>
      <c r="AS14" s="79"/>
      <c r="AT14" s="79"/>
      <c r="AU14" s="79"/>
      <c r="AV14" s="79"/>
      <c r="AW14" s="78"/>
      <c r="AX14" s="78"/>
      <c r="AY14" s="79"/>
      <c r="AZ14" s="79"/>
    </row>
    <row r="15" spans="1:52" s="75" customFormat="1" ht="24.75" customHeight="1">
      <c r="A15" s="24" t="s">
        <v>38</v>
      </c>
      <c r="B15" s="24">
        <v>44</v>
      </c>
      <c r="C15" s="25">
        <v>7</v>
      </c>
      <c r="D15" s="80" t="s">
        <v>380</v>
      </c>
      <c r="E15" s="24" t="s">
        <v>33</v>
      </c>
      <c r="F15" s="24">
        <v>67</v>
      </c>
      <c r="G15" s="27" t="s">
        <v>381</v>
      </c>
      <c r="H15" s="28"/>
      <c r="I15" s="28"/>
      <c r="J15" s="28"/>
      <c r="K15" s="28"/>
      <c r="L15" s="29" t="s">
        <v>36</v>
      </c>
      <c r="M15" s="28"/>
      <c r="N15" s="28"/>
      <c r="O15" s="29" t="s">
        <v>52</v>
      </c>
      <c r="P15" s="28"/>
      <c r="Q15" s="28"/>
      <c r="R15" s="28"/>
      <c r="S15" s="28"/>
      <c r="T15" s="28"/>
      <c r="U15" s="29" t="s">
        <v>36</v>
      </c>
      <c r="V15" s="28"/>
      <c r="W15" s="28"/>
      <c r="X15" s="29" t="s">
        <v>36</v>
      </c>
      <c r="Y15" s="28"/>
      <c r="Z15" s="28"/>
      <c r="AA15" s="29" t="s">
        <v>37</v>
      </c>
      <c r="AB15" s="28"/>
      <c r="AC15" s="28"/>
      <c r="AD15" s="28"/>
      <c r="AE15" s="28"/>
      <c r="AF15" s="28"/>
      <c r="AG15" s="79"/>
      <c r="AH15" s="79"/>
      <c r="AI15" s="79"/>
      <c r="AJ15" s="79"/>
      <c r="AK15" s="79"/>
      <c r="AL15" s="79"/>
      <c r="AM15" s="79"/>
      <c r="AN15" s="78"/>
      <c r="AO15" s="79"/>
      <c r="AP15" s="78"/>
      <c r="AQ15" s="79"/>
      <c r="AR15" s="79"/>
      <c r="AS15" s="79"/>
      <c r="AT15" s="79"/>
      <c r="AU15" s="79"/>
      <c r="AV15" s="79"/>
      <c r="AW15" s="78"/>
      <c r="AX15" s="79"/>
      <c r="AY15" s="78"/>
      <c r="AZ15" s="79"/>
    </row>
    <row r="16" spans="1:52" s="75" customFormat="1" ht="24.75" customHeight="1">
      <c r="A16" s="24" t="s">
        <v>38</v>
      </c>
      <c r="B16" s="24">
        <v>49</v>
      </c>
      <c r="C16" s="25">
        <v>8</v>
      </c>
      <c r="D16" s="80" t="s">
        <v>382</v>
      </c>
      <c r="E16" s="24" t="s">
        <v>33</v>
      </c>
      <c r="F16" s="24">
        <v>67</v>
      </c>
      <c r="G16" s="27" t="s">
        <v>383</v>
      </c>
      <c r="H16" s="28"/>
      <c r="I16" s="29" t="s">
        <v>37</v>
      </c>
      <c r="J16" s="28"/>
      <c r="K16" s="28"/>
      <c r="L16" s="28"/>
      <c r="M16" s="28"/>
      <c r="N16" s="29" t="s">
        <v>198</v>
      </c>
      <c r="O16" s="28"/>
      <c r="P16" s="28"/>
      <c r="Q16" s="28"/>
      <c r="R16" s="28"/>
      <c r="S16" s="28"/>
      <c r="T16" s="29" t="s">
        <v>80</v>
      </c>
      <c r="U16" s="28"/>
      <c r="V16" s="28"/>
      <c r="W16" s="28"/>
      <c r="X16" s="28"/>
      <c r="Y16" s="29" t="s">
        <v>52</v>
      </c>
      <c r="Z16" s="28"/>
      <c r="AA16" s="28"/>
      <c r="AB16" s="28"/>
      <c r="AC16" s="28"/>
      <c r="AD16" s="29" t="s">
        <v>46</v>
      </c>
      <c r="AE16" s="28"/>
      <c r="AF16" s="28"/>
      <c r="AG16" s="79"/>
      <c r="AH16" s="78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8"/>
      <c r="AW16" s="79"/>
      <c r="AX16" s="78"/>
      <c r="AY16" s="78"/>
      <c r="AZ16" s="79"/>
    </row>
    <row r="17" spans="1:52" s="75" customFormat="1" ht="24.75" customHeight="1">
      <c r="A17" s="24" t="s">
        <v>38</v>
      </c>
      <c r="B17" s="24">
        <v>49</v>
      </c>
      <c r="C17" s="25">
        <v>9</v>
      </c>
      <c r="D17" s="80" t="s">
        <v>384</v>
      </c>
      <c r="E17" s="24" t="s">
        <v>33</v>
      </c>
      <c r="F17" s="24">
        <v>68</v>
      </c>
      <c r="G17" s="27" t="s">
        <v>385</v>
      </c>
      <c r="H17" s="28"/>
      <c r="I17" s="28"/>
      <c r="J17" s="28"/>
      <c r="K17" s="29" t="s">
        <v>37</v>
      </c>
      <c r="L17" s="28"/>
      <c r="M17" s="28"/>
      <c r="N17" s="28"/>
      <c r="O17" s="28"/>
      <c r="P17" s="28"/>
      <c r="Q17" s="29" t="s">
        <v>37</v>
      </c>
      <c r="R17" s="28"/>
      <c r="S17" s="28"/>
      <c r="T17" s="29" t="s">
        <v>36</v>
      </c>
      <c r="U17" s="28"/>
      <c r="V17" s="28"/>
      <c r="W17" s="28"/>
      <c r="X17" s="29" t="s">
        <v>37</v>
      </c>
      <c r="Y17" s="28"/>
      <c r="Z17" s="28"/>
      <c r="AA17" s="28"/>
      <c r="AB17" s="28"/>
      <c r="AC17" s="28"/>
      <c r="AD17" s="28"/>
      <c r="AE17" s="29" t="s">
        <v>186</v>
      </c>
      <c r="AF17" s="28"/>
      <c r="AG17" s="79"/>
      <c r="AH17" s="79"/>
      <c r="AI17" s="78"/>
      <c r="AJ17" s="79"/>
      <c r="AK17" s="79"/>
      <c r="AL17" s="79"/>
      <c r="AM17" s="79"/>
      <c r="AN17" s="79"/>
      <c r="AO17" s="79"/>
      <c r="AP17" s="79"/>
      <c r="AQ17" s="78"/>
      <c r="AR17" s="79"/>
      <c r="AS17" s="79"/>
      <c r="AT17" s="78"/>
      <c r="AU17" s="79"/>
      <c r="AV17" s="79"/>
      <c r="AW17" s="79"/>
      <c r="AX17" s="79"/>
      <c r="AY17" s="79"/>
      <c r="AZ17" s="78"/>
    </row>
    <row r="18" spans="1:52" s="75" customFormat="1" ht="24.75" customHeight="1">
      <c r="A18" s="24" t="s">
        <v>38</v>
      </c>
      <c r="B18" s="24">
        <v>72</v>
      </c>
      <c r="C18" s="25">
        <v>10</v>
      </c>
      <c r="D18" s="76" t="s">
        <v>386</v>
      </c>
      <c r="E18" s="24" t="s">
        <v>33</v>
      </c>
      <c r="F18" s="24">
        <v>68</v>
      </c>
      <c r="G18" s="27" t="s">
        <v>289</v>
      </c>
      <c r="H18" s="28"/>
      <c r="I18" s="29" t="s">
        <v>36</v>
      </c>
      <c r="J18" s="28"/>
      <c r="K18" s="28"/>
      <c r="L18" s="29" t="s">
        <v>35</v>
      </c>
      <c r="M18" s="28"/>
      <c r="N18" s="28"/>
      <c r="O18" s="28"/>
      <c r="P18" s="28"/>
      <c r="Q18" s="28"/>
      <c r="R18" s="28"/>
      <c r="S18" s="28"/>
      <c r="T18" s="28"/>
      <c r="U18" s="28"/>
      <c r="V18" s="29"/>
      <c r="W18" s="28"/>
      <c r="X18" s="28"/>
      <c r="Y18" s="28"/>
      <c r="Z18" s="28"/>
      <c r="AA18" s="28"/>
      <c r="AB18" s="28"/>
      <c r="AC18" s="29"/>
      <c r="AD18" s="28"/>
      <c r="AE18" s="28"/>
      <c r="AF18" s="29"/>
      <c r="AG18" s="79"/>
      <c r="AH18" s="79"/>
      <c r="AI18" s="79"/>
      <c r="AJ18" s="78"/>
      <c r="AK18" s="79"/>
      <c r="AL18" s="79"/>
      <c r="AM18" s="79"/>
      <c r="AN18" s="79"/>
      <c r="AO18" s="79"/>
      <c r="AP18" s="79"/>
      <c r="AQ18" s="79"/>
      <c r="AR18" s="78"/>
      <c r="AS18" s="79"/>
      <c r="AT18" s="79"/>
      <c r="AU18" s="78"/>
      <c r="AV18" s="79"/>
      <c r="AW18" s="79"/>
      <c r="AX18" s="79"/>
      <c r="AY18" s="79"/>
      <c r="AZ18" s="78"/>
    </row>
    <row r="19" spans="1:52" s="34" customFormat="1" ht="24.75" customHeight="1" thickBot="1">
      <c r="A19" s="87"/>
      <c r="B19" s="87"/>
      <c r="C19" s="31"/>
      <c r="D19" s="84"/>
      <c r="E19" s="85"/>
      <c r="F19" s="85"/>
      <c r="G19" s="84"/>
      <c r="M19" s="233" t="s">
        <v>55</v>
      </c>
      <c r="N19" s="233"/>
      <c r="O19" s="233"/>
      <c r="P19" s="233"/>
      <c r="Q19" s="114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</row>
    <row r="20" spans="1:52" s="75" customFormat="1" ht="24" customHeight="1" thickBot="1">
      <c r="A20" s="70" t="s">
        <v>7</v>
      </c>
      <c r="B20" s="70" t="s">
        <v>8</v>
      </c>
      <c r="C20" s="18" t="s">
        <v>9</v>
      </c>
      <c r="D20" s="17" t="s">
        <v>10</v>
      </c>
      <c r="E20" s="17" t="s">
        <v>11</v>
      </c>
      <c r="F20" s="115" t="s">
        <v>56</v>
      </c>
      <c r="G20" s="71" t="s">
        <v>13</v>
      </c>
      <c r="H20" s="38" t="s">
        <v>57</v>
      </c>
      <c r="I20" s="39" t="s">
        <v>58</v>
      </c>
      <c r="J20" s="39" t="s">
        <v>59</v>
      </c>
      <c r="K20" s="39" t="s">
        <v>60</v>
      </c>
      <c r="L20" s="40" t="s">
        <v>61</v>
      </c>
      <c r="M20" s="116" t="s">
        <v>120</v>
      </c>
      <c r="N20" s="117" t="s">
        <v>121</v>
      </c>
      <c r="O20" s="117" t="s">
        <v>161</v>
      </c>
      <c r="P20" s="118" t="s">
        <v>162</v>
      </c>
      <c r="Q20" s="244" t="s">
        <v>62</v>
      </c>
      <c r="R20" s="245"/>
      <c r="S20" s="119" t="s">
        <v>63</v>
      </c>
      <c r="T20" s="226" t="s">
        <v>64</v>
      </c>
      <c r="U20" s="227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</row>
    <row r="21" spans="1:52" s="34" customFormat="1" ht="15.75" customHeight="1" thickBot="1">
      <c r="A21" s="24" t="str">
        <f aca="true" t="shared" si="0" ref="A21:B30">A9</f>
        <v>PDL</v>
      </c>
      <c r="B21" s="24">
        <f t="shared" si="0"/>
        <v>85</v>
      </c>
      <c r="C21" s="25">
        <v>1</v>
      </c>
      <c r="D21" s="42" t="str">
        <f aca="true" t="shared" si="1" ref="D21:E30">D9</f>
        <v>BENETEAU Eric</v>
      </c>
      <c r="E21" s="24" t="str">
        <f t="shared" si="1"/>
        <v>M</v>
      </c>
      <c r="F21" s="120">
        <v>30</v>
      </c>
      <c r="G21" s="44" t="str">
        <f aca="true" t="shared" si="2" ref="G21:G30">G9</f>
        <v>JUDO COTE DE LUMIERE</v>
      </c>
      <c r="H21" s="45">
        <v>10</v>
      </c>
      <c r="I21" s="46">
        <v>10</v>
      </c>
      <c r="J21" s="46">
        <v>10</v>
      </c>
      <c r="K21" s="46">
        <v>0</v>
      </c>
      <c r="L21" s="47">
        <v>0</v>
      </c>
      <c r="M21" s="45"/>
      <c r="N21" s="46"/>
      <c r="O21" s="121"/>
      <c r="P21" s="90"/>
      <c r="Q21" s="242">
        <f aca="true" t="shared" si="3" ref="Q21:Q30">SUM(H21:P21)</f>
        <v>30</v>
      </c>
      <c r="R21" s="243"/>
      <c r="S21" s="122"/>
      <c r="T21" s="226">
        <f aca="true" t="shared" si="4" ref="T21:T30">SUM(F21,Q21)</f>
        <v>60</v>
      </c>
      <c r="U21" s="227"/>
      <c r="V21" s="228" t="s">
        <v>163</v>
      </c>
      <c r="W21" s="229"/>
      <c r="X21" s="229"/>
      <c r="Y21" s="229"/>
      <c r="Z21" s="240"/>
      <c r="AD21" s="92"/>
      <c r="AE21" s="221" t="s">
        <v>65</v>
      </c>
      <c r="AF21" s="221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</row>
    <row r="22" spans="1:52" s="34" customFormat="1" ht="15.75" customHeight="1">
      <c r="A22" s="24" t="str">
        <f t="shared" si="0"/>
        <v>PDL</v>
      </c>
      <c r="B22" s="24">
        <f t="shared" si="0"/>
        <v>85</v>
      </c>
      <c r="C22" s="25">
        <v>2</v>
      </c>
      <c r="D22" s="42" t="str">
        <f t="shared" si="1"/>
        <v>JOUSSAUME Alexis</v>
      </c>
      <c r="E22" s="24" t="str">
        <f t="shared" si="1"/>
        <v>M</v>
      </c>
      <c r="F22" s="120">
        <v>44</v>
      </c>
      <c r="G22" s="44" t="str">
        <f t="shared" si="2"/>
        <v>JUDO COTE DE LUMIERE</v>
      </c>
      <c r="H22" s="50">
        <v>0</v>
      </c>
      <c r="I22" s="51">
        <v>0</v>
      </c>
      <c r="J22" s="51">
        <v>10</v>
      </c>
      <c r="K22" s="51">
        <v>0</v>
      </c>
      <c r="L22" s="52">
        <v>0</v>
      </c>
      <c r="M22" s="50"/>
      <c r="N22" s="51"/>
      <c r="O22" s="123"/>
      <c r="P22" s="93"/>
      <c r="Q22" s="234">
        <f t="shared" si="3"/>
        <v>10</v>
      </c>
      <c r="R22" s="235"/>
      <c r="S22" s="122"/>
      <c r="T22" s="226">
        <f t="shared" si="4"/>
        <v>54</v>
      </c>
      <c r="U22" s="227"/>
      <c r="V22" s="230"/>
      <c r="W22" s="231"/>
      <c r="X22" s="231"/>
      <c r="Y22" s="231"/>
      <c r="Z22" s="241"/>
      <c r="AD22" s="92"/>
      <c r="AE22" s="124" t="s">
        <v>66</v>
      </c>
      <c r="AF22" s="125" t="s">
        <v>67</v>
      </c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</row>
    <row r="23" spans="1:52" s="34" customFormat="1" ht="15.75" customHeight="1" thickBot="1">
      <c r="A23" s="24" t="str">
        <f t="shared" si="0"/>
        <v>PDL</v>
      </c>
      <c r="B23" s="24">
        <f t="shared" si="0"/>
        <v>53</v>
      </c>
      <c r="C23" s="25">
        <v>3</v>
      </c>
      <c r="D23" s="42" t="str">
        <f t="shared" si="1"/>
        <v>GOUPIL LARDEUX Laurent</v>
      </c>
      <c r="E23" s="24" t="str">
        <f t="shared" si="1"/>
        <v>M</v>
      </c>
      <c r="F23" s="120">
        <v>0</v>
      </c>
      <c r="G23" s="44" t="str">
        <f t="shared" si="2"/>
        <v>E.S. CRAON JUDO JUJITSU</v>
      </c>
      <c r="H23" s="50">
        <v>0</v>
      </c>
      <c r="I23" s="51">
        <v>0</v>
      </c>
      <c r="J23" s="51">
        <v>10</v>
      </c>
      <c r="K23" s="51">
        <v>10</v>
      </c>
      <c r="L23" s="52">
        <v>0</v>
      </c>
      <c r="M23" s="50"/>
      <c r="N23" s="51"/>
      <c r="O23" s="123"/>
      <c r="P23" s="93"/>
      <c r="Q23" s="234">
        <f t="shared" si="3"/>
        <v>20</v>
      </c>
      <c r="R23" s="235"/>
      <c r="S23" s="122"/>
      <c r="T23" s="226">
        <f t="shared" si="4"/>
        <v>20</v>
      </c>
      <c r="U23" s="227"/>
      <c r="V23" s="127" t="s">
        <v>17</v>
      </c>
      <c r="W23" s="127" t="s">
        <v>96</v>
      </c>
      <c r="X23" s="127" t="s">
        <v>134</v>
      </c>
      <c r="Y23" s="22" t="s">
        <v>135</v>
      </c>
      <c r="Z23" s="127" t="s">
        <v>24</v>
      </c>
      <c r="AD23" s="92"/>
      <c r="AE23" s="238">
        <v>7</v>
      </c>
      <c r="AF23" s="239">
        <v>10</v>
      </c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</row>
    <row r="24" spans="1:52" s="34" customFormat="1" ht="15.75" customHeight="1" thickBot="1" thickTop="1">
      <c r="A24" s="24" t="str">
        <f t="shared" si="0"/>
        <v>PDL</v>
      </c>
      <c r="B24" s="24">
        <f t="shared" si="0"/>
        <v>44</v>
      </c>
      <c r="C24" s="25">
        <v>4</v>
      </c>
      <c r="D24" s="42" t="str">
        <f t="shared" si="1"/>
        <v>MORAND Alexandre</v>
      </c>
      <c r="E24" s="24" t="str">
        <f t="shared" si="1"/>
        <v>M</v>
      </c>
      <c r="F24" s="120">
        <v>20</v>
      </c>
      <c r="G24" s="44" t="str">
        <f t="shared" si="2"/>
        <v>JC CASTELBRIANTAIS</v>
      </c>
      <c r="H24" s="50">
        <v>0</v>
      </c>
      <c r="I24" s="51">
        <v>0</v>
      </c>
      <c r="J24" s="51">
        <v>0</v>
      </c>
      <c r="K24" s="51">
        <v>0</v>
      </c>
      <c r="L24" s="52"/>
      <c r="M24" s="50">
        <v>0</v>
      </c>
      <c r="N24" s="51"/>
      <c r="O24" s="123"/>
      <c r="P24" s="93"/>
      <c r="Q24" s="234">
        <f t="shared" si="3"/>
        <v>0</v>
      </c>
      <c r="R24" s="235"/>
      <c r="S24" s="122"/>
      <c r="T24" s="226">
        <f t="shared" si="4"/>
        <v>20</v>
      </c>
      <c r="U24" s="227"/>
      <c r="V24" s="133" t="s">
        <v>19</v>
      </c>
      <c r="W24" s="127" t="s">
        <v>22</v>
      </c>
      <c r="X24" s="127" t="s">
        <v>16</v>
      </c>
      <c r="Y24" s="127" t="s">
        <v>26</v>
      </c>
      <c r="Z24" s="127" t="s">
        <v>23</v>
      </c>
      <c r="AD24" s="92"/>
      <c r="AE24" s="223"/>
      <c r="AF24" s="225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</row>
    <row r="25" spans="1:52" s="34" customFormat="1" ht="15.75" customHeight="1" thickTop="1">
      <c r="A25" s="24" t="str">
        <f t="shared" si="0"/>
        <v>PDL</v>
      </c>
      <c r="B25" s="24">
        <f t="shared" si="0"/>
        <v>44</v>
      </c>
      <c r="C25" s="25">
        <v>5</v>
      </c>
      <c r="D25" s="42" t="str">
        <f t="shared" si="1"/>
        <v>TACONNE Aurelien</v>
      </c>
      <c r="E25" s="24" t="str">
        <f t="shared" si="1"/>
        <v>M</v>
      </c>
      <c r="F25" s="120">
        <v>47</v>
      </c>
      <c r="G25" s="44" t="str">
        <f t="shared" si="2"/>
        <v>JUDO CLUB GUERANDAIS</v>
      </c>
      <c r="H25" s="50">
        <v>0</v>
      </c>
      <c r="I25" s="51">
        <v>0</v>
      </c>
      <c r="J25" s="51">
        <v>10</v>
      </c>
      <c r="K25" s="51">
        <v>10</v>
      </c>
      <c r="L25" s="52"/>
      <c r="M25" s="50">
        <v>10</v>
      </c>
      <c r="N25" s="51"/>
      <c r="O25" s="123"/>
      <c r="P25" s="93"/>
      <c r="Q25" s="234">
        <f t="shared" si="3"/>
        <v>30</v>
      </c>
      <c r="R25" s="235"/>
      <c r="S25" s="122"/>
      <c r="T25" s="226">
        <f t="shared" si="4"/>
        <v>77</v>
      </c>
      <c r="U25" s="227"/>
      <c r="V25" s="127" t="s">
        <v>136</v>
      </c>
      <c r="W25" s="22" t="s">
        <v>137</v>
      </c>
      <c r="X25" s="127" t="s">
        <v>98</v>
      </c>
      <c r="Y25" s="127" t="s">
        <v>138</v>
      </c>
      <c r="Z25" s="22" t="s">
        <v>139</v>
      </c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</row>
    <row r="26" spans="1:52" s="34" customFormat="1" ht="15.75" customHeight="1">
      <c r="A26" s="24" t="str">
        <f t="shared" si="0"/>
        <v>TBO</v>
      </c>
      <c r="B26" s="24">
        <f t="shared" si="0"/>
        <v>37</v>
      </c>
      <c r="C26" s="25">
        <v>6</v>
      </c>
      <c r="D26" s="42" t="str">
        <f t="shared" si="1"/>
        <v>TOUCHARD Jordan</v>
      </c>
      <c r="E26" s="24" t="str">
        <f t="shared" si="1"/>
        <v>M</v>
      </c>
      <c r="F26" s="120">
        <v>80</v>
      </c>
      <c r="G26" s="44" t="str">
        <f t="shared" si="2"/>
        <v>JUDO CLUB CLERENCOIS</v>
      </c>
      <c r="H26" s="50">
        <v>0</v>
      </c>
      <c r="I26" s="51">
        <v>0</v>
      </c>
      <c r="J26" s="51">
        <v>0</v>
      </c>
      <c r="K26" s="51">
        <v>0</v>
      </c>
      <c r="L26" s="52"/>
      <c r="M26" s="50"/>
      <c r="N26" s="51"/>
      <c r="O26" s="123"/>
      <c r="P26" s="93"/>
      <c r="Q26" s="234">
        <f t="shared" si="3"/>
        <v>0</v>
      </c>
      <c r="R26" s="235"/>
      <c r="S26" s="122"/>
      <c r="T26" s="226">
        <f t="shared" si="4"/>
        <v>80</v>
      </c>
      <c r="U26" s="227"/>
      <c r="V26" s="127" t="s">
        <v>92</v>
      </c>
      <c r="W26" s="127" t="s">
        <v>30</v>
      </c>
      <c r="X26" s="127" t="s">
        <v>89</v>
      </c>
      <c r="Y26" s="127" t="s">
        <v>99</v>
      </c>
      <c r="Z26" s="22" t="s">
        <v>140</v>
      </c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</row>
    <row r="27" spans="1:52" s="34" customFormat="1" ht="15.75" customHeight="1">
      <c r="A27" s="24" t="str">
        <f t="shared" si="0"/>
        <v>PDL</v>
      </c>
      <c r="B27" s="24">
        <f t="shared" si="0"/>
        <v>44</v>
      </c>
      <c r="C27" s="25">
        <v>7</v>
      </c>
      <c r="D27" s="42" t="str">
        <f t="shared" si="1"/>
        <v>BONNET Jean-Baptiste</v>
      </c>
      <c r="E27" s="24" t="str">
        <f t="shared" si="1"/>
        <v>M</v>
      </c>
      <c r="F27" s="120">
        <v>0</v>
      </c>
      <c r="G27" s="44" t="str">
        <f t="shared" si="2"/>
        <v>JC ST SEBASTIEN</v>
      </c>
      <c r="H27" s="50">
        <v>0</v>
      </c>
      <c r="I27" s="51">
        <v>10</v>
      </c>
      <c r="J27" s="51">
        <v>0</v>
      </c>
      <c r="K27" s="51">
        <v>0</v>
      </c>
      <c r="L27" s="52">
        <v>10</v>
      </c>
      <c r="M27" s="99"/>
      <c r="N27" s="134"/>
      <c r="O27" s="135"/>
      <c r="P27" s="100"/>
      <c r="Q27" s="234">
        <f t="shared" si="3"/>
        <v>20</v>
      </c>
      <c r="R27" s="235"/>
      <c r="S27" s="122"/>
      <c r="T27" s="226">
        <f t="shared" si="4"/>
        <v>20</v>
      </c>
      <c r="U27" s="227"/>
      <c r="V27" s="75"/>
      <c r="W27" s="75"/>
      <c r="X27" s="75"/>
      <c r="Y27" s="75"/>
      <c r="Z27" s="75"/>
      <c r="AA27" s="75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</row>
    <row r="28" spans="1:52" s="34" customFormat="1" ht="15.75" customHeight="1">
      <c r="A28" s="24" t="str">
        <f t="shared" si="0"/>
        <v>PDL</v>
      </c>
      <c r="B28" s="24">
        <f t="shared" si="0"/>
        <v>49</v>
      </c>
      <c r="C28" s="25">
        <v>8</v>
      </c>
      <c r="D28" s="42" t="str">
        <f t="shared" si="1"/>
        <v>LECHEVESTRIER Etienne</v>
      </c>
      <c r="E28" s="24" t="str">
        <f t="shared" si="1"/>
        <v>M</v>
      </c>
      <c r="F28" s="120">
        <v>40</v>
      </c>
      <c r="G28" s="44" t="str">
        <f t="shared" si="2"/>
        <v>JC ANJOU</v>
      </c>
      <c r="H28" s="50">
        <v>10</v>
      </c>
      <c r="I28" s="51">
        <v>0</v>
      </c>
      <c r="J28" s="51">
        <v>7</v>
      </c>
      <c r="K28" s="51">
        <v>10</v>
      </c>
      <c r="L28" s="52">
        <v>0</v>
      </c>
      <c r="M28" s="50"/>
      <c r="N28" s="51"/>
      <c r="O28" s="123"/>
      <c r="P28" s="93"/>
      <c r="Q28" s="234">
        <f t="shared" si="3"/>
        <v>27</v>
      </c>
      <c r="R28" s="235"/>
      <c r="S28" s="122"/>
      <c r="T28" s="226">
        <f t="shared" si="4"/>
        <v>67</v>
      </c>
      <c r="U28" s="22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</row>
    <row r="29" spans="1:52" s="34" customFormat="1" ht="15.75" customHeight="1">
      <c r="A29" s="24" t="str">
        <f t="shared" si="0"/>
        <v>PDL</v>
      </c>
      <c r="B29" s="24">
        <f t="shared" si="0"/>
        <v>49</v>
      </c>
      <c r="C29" s="25">
        <v>9</v>
      </c>
      <c r="D29" s="42" t="str">
        <f t="shared" si="1"/>
        <v>HUEBER Baptiste</v>
      </c>
      <c r="E29" s="24" t="str">
        <f t="shared" si="1"/>
        <v>M</v>
      </c>
      <c r="F29" s="120">
        <v>50</v>
      </c>
      <c r="G29" s="44" t="str">
        <f t="shared" si="2"/>
        <v>BUDOKAN ANGERS JUDO</v>
      </c>
      <c r="H29" s="50">
        <v>10</v>
      </c>
      <c r="I29" s="51">
        <v>10</v>
      </c>
      <c r="J29" s="51">
        <v>0</v>
      </c>
      <c r="K29" s="51">
        <v>10</v>
      </c>
      <c r="L29" s="52">
        <v>7</v>
      </c>
      <c r="M29" s="50"/>
      <c r="N29" s="51"/>
      <c r="O29" s="123"/>
      <c r="P29" s="93"/>
      <c r="Q29" s="234">
        <f t="shared" si="3"/>
        <v>37</v>
      </c>
      <c r="R29" s="235"/>
      <c r="S29" s="122"/>
      <c r="T29" s="226">
        <f t="shared" si="4"/>
        <v>87</v>
      </c>
      <c r="U29" s="22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</row>
    <row r="30" spans="1:52" s="34" customFormat="1" ht="15.75" customHeight="1" thickBot="1">
      <c r="A30" s="24" t="str">
        <f t="shared" si="0"/>
        <v>PDL</v>
      </c>
      <c r="B30" s="24">
        <f t="shared" si="0"/>
        <v>72</v>
      </c>
      <c r="C30" s="25">
        <v>10</v>
      </c>
      <c r="D30" s="55" t="str">
        <f t="shared" si="1"/>
        <v>LANGLAIS Sebastien</v>
      </c>
      <c r="E30" s="24" t="str">
        <f t="shared" si="1"/>
        <v>M</v>
      </c>
      <c r="F30" s="120">
        <v>94</v>
      </c>
      <c r="G30" s="44" t="str">
        <f t="shared" si="2"/>
        <v>US PRECIGNE</v>
      </c>
      <c r="H30" s="56">
        <v>0</v>
      </c>
      <c r="I30" s="57">
        <v>10</v>
      </c>
      <c r="J30" s="57" t="s">
        <v>68</v>
      </c>
      <c r="K30" s="57"/>
      <c r="L30" s="58"/>
      <c r="M30" s="56"/>
      <c r="N30" s="57"/>
      <c r="O30" s="136"/>
      <c r="P30" s="101"/>
      <c r="Q30" s="236">
        <f t="shared" si="3"/>
        <v>10</v>
      </c>
      <c r="R30" s="237"/>
      <c r="S30" s="122"/>
      <c r="T30" s="226">
        <f t="shared" si="4"/>
        <v>104</v>
      </c>
      <c r="U30" s="22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</row>
    <row r="31" spans="1:52" s="34" customFormat="1" ht="11.25">
      <c r="A31" s="87"/>
      <c r="B31" s="87"/>
      <c r="D31" s="59"/>
      <c r="E31" s="59"/>
      <c r="F31" s="59"/>
      <c r="G31" s="59"/>
      <c r="H31" s="59"/>
      <c r="I31" s="59"/>
      <c r="J31" s="59"/>
      <c r="K31" s="59"/>
      <c r="L31" s="59"/>
      <c r="N31" s="61" t="s">
        <v>69</v>
      </c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</row>
    <row r="32" spans="1:52" s="34" customFormat="1" ht="11.25" hidden="1">
      <c r="A32" s="87"/>
      <c r="B32" s="87"/>
      <c r="C32" s="31">
        <f>COUNT(H21:P30)/2</f>
        <v>23</v>
      </c>
      <c r="D32" s="31"/>
      <c r="F32" s="87"/>
      <c r="G32" s="103" t="s">
        <v>70</v>
      </c>
      <c r="H32" s="63">
        <v>1</v>
      </c>
      <c r="I32" s="63">
        <v>2</v>
      </c>
      <c r="J32" s="63">
        <v>3</v>
      </c>
      <c r="K32" s="63"/>
      <c r="L32" s="63">
        <v>5</v>
      </c>
      <c r="M32" s="63">
        <v>6</v>
      </c>
      <c r="N32" s="63">
        <v>7</v>
      </c>
      <c r="O32" s="63">
        <v>8</v>
      </c>
      <c r="P32" s="63">
        <v>9</v>
      </c>
      <c r="Q32" s="63">
        <v>10</v>
      </c>
      <c r="R32" s="63">
        <v>11</v>
      </c>
      <c r="S32" s="63">
        <v>12</v>
      </c>
      <c r="T32" s="63">
        <v>13</v>
      </c>
      <c r="U32" s="63"/>
      <c r="V32" s="63"/>
      <c r="W32" s="63">
        <v>15</v>
      </c>
      <c r="X32" s="63">
        <v>16</v>
      </c>
      <c r="Y32" s="63">
        <v>17</v>
      </c>
      <c r="Z32" s="63">
        <v>18</v>
      </c>
      <c r="AA32" s="63"/>
      <c r="AB32" s="63">
        <v>20</v>
      </c>
      <c r="AC32" s="63"/>
      <c r="AD32" s="63">
        <v>21</v>
      </c>
      <c r="AE32" s="63">
        <v>22</v>
      </c>
      <c r="AF32" s="63">
        <v>19</v>
      </c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</row>
    <row r="33" spans="1:52" s="34" customFormat="1" ht="11.25" hidden="1">
      <c r="A33" s="87"/>
      <c r="B33" s="87"/>
      <c r="F33" s="87"/>
      <c r="G33" s="62" t="s">
        <v>71</v>
      </c>
      <c r="H33" s="63">
        <v>1</v>
      </c>
      <c r="I33" s="63">
        <v>1</v>
      </c>
      <c r="J33" s="63">
        <v>1</v>
      </c>
      <c r="K33" s="63"/>
      <c r="L33" s="63">
        <v>1</v>
      </c>
      <c r="M33" s="63">
        <v>2</v>
      </c>
      <c r="N33" s="63">
        <v>2</v>
      </c>
      <c r="O33" s="63">
        <v>2</v>
      </c>
      <c r="P33" s="63">
        <v>2</v>
      </c>
      <c r="Q33" s="63">
        <v>2</v>
      </c>
      <c r="R33" s="63">
        <v>3</v>
      </c>
      <c r="S33" s="63">
        <v>3</v>
      </c>
      <c r="T33" s="63">
        <v>3</v>
      </c>
      <c r="U33" s="63"/>
      <c r="V33" s="63"/>
      <c r="W33" s="63">
        <v>4</v>
      </c>
      <c r="X33" s="63">
        <v>4</v>
      </c>
      <c r="Y33" s="63">
        <v>4</v>
      </c>
      <c r="Z33" s="63">
        <v>4</v>
      </c>
      <c r="AA33" s="63"/>
      <c r="AB33" s="63">
        <v>5</v>
      </c>
      <c r="AC33" s="63"/>
      <c r="AD33" s="63">
        <v>5</v>
      </c>
      <c r="AE33" s="63">
        <v>4</v>
      </c>
      <c r="AF33" s="63">
        <v>5</v>
      </c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</row>
    <row r="34" spans="1:52" s="34" customFormat="1" ht="11.25" hidden="1">
      <c r="A34" s="87"/>
      <c r="B34" s="87"/>
      <c r="C34" s="31"/>
      <c r="F34" s="87"/>
      <c r="G34" s="62" t="s">
        <v>72</v>
      </c>
      <c r="H34" s="63">
        <v>1</v>
      </c>
      <c r="I34" s="63">
        <v>1</v>
      </c>
      <c r="J34" s="63">
        <v>1</v>
      </c>
      <c r="K34" s="63"/>
      <c r="L34" s="63">
        <v>2</v>
      </c>
      <c r="M34" s="63">
        <v>1</v>
      </c>
      <c r="N34" s="63">
        <v>2</v>
      </c>
      <c r="O34" s="63">
        <v>2</v>
      </c>
      <c r="P34" s="63">
        <v>2</v>
      </c>
      <c r="Q34" s="63">
        <v>2</v>
      </c>
      <c r="R34" s="63">
        <v>3</v>
      </c>
      <c r="S34" s="63">
        <v>3</v>
      </c>
      <c r="T34" s="63">
        <v>3</v>
      </c>
      <c r="U34" s="63"/>
      <c r="V34" s="63"/>
      <c r="W34" s="63">
        <v>3</v>
      </c>
      <c r="X34" s="63">
        <v>4</v>
      </c>
      <c r="Y34" s="63">
        <v>4</v>
      </c>
      <c r="Z34" s="63">
        <v>4</v>
      </c>
      <c r="AA34" s="63"/>
      <c r="AB34" s="63">
        <v>4</v>
      </c>
      <c r="AC34" s="63"/>
      <c r="AD34" s="63">
        <v>5</v>
      </c>
      <c r="AE34" s="63">
        <v>5</v>
      </c>
      <c r="AF34" s="63">
        <v>4</v>
      </c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</row>
  </sheetData>
  <sheetProtection formatCells="0" formatColumns="0"/>
  <mergeCells count="32"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Q21:R21"/>
    <mergeCell ref="Q22:R22"/>
    <mergeCell ref="Q26:R26"/>
    <mergeCell ref="Q25:R25"/>
    <mergeCell ref="AE23:AE24"/>
    <mergeCell ref="AF23:AF24"/>
    <mergeCell ref="V21:Z22"/>
    <mergeCell ref="T29:U29"/>
    <mergeCell ref="AE21:AF21"/>
    <mergeCell ref="T30:U30"/>
    <mergeCell ref="T20:U20"/>
    <mergeCell ref="T21:U21"/>
    <mergeCell ref="T22:U22"/>
    <mergeCell ref="T23:U23"/>
    <mergeCell ref="T24:U24"/>
    <mergeCell ref="T25:U25"/>
    <mergeCell ref="T26:U26"/>
    <mergeCell ref="T27:U27"/>
    <mergeCell ref="Q27:R27"/>
    <mergeCell ref="Q28:R28"/>
    <mergeCell ref="Q29:R29"/>
    <mergeCell ref="Q30:R30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9">
    <tabColor indexed="12"/>
    <pageSetUpPr fitToPage="1"/>
  </sheetPr>
  <dimension ref="A1:AZ34"/>
  <sheetViews>
    <sheetView zoomScale="84" zoomScaleNormal="84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8" sqref="H8"/>
    </sheetView>
  </sheetViews>
  <sheetFormatPr defaultColWidth="11.421875" defaultRowHeight="12.75"/>
  <cols>
    <col min="1" max="1" width="6.140625" style="105" bestFit="1" customWidth="1"/>
    <col min="2" max="2" width="5.140625" style="105" bestFit="1" customWidth="1"/>
    <col min="3" max="3" width="4.421875" style="110" bestFit="1" customWidth="1"/>
    <col min="4" max="4" width="22.140625" style="109" customWidth="1"/>
    <col min="5" max="5" width="3.140625" style="109" customWidth="1"/>
    <col min="6" max="6" width="7.7109375" style="105" customWidth="1"/>
    <col min="7" max="7" width="19.421875" style="109" customWidth="1"/>
    <col min="8" max="32" width="4.00390625" style="109" customWidth="1"/>
    <col min="33" max="36" width="4.00390625" style="105" hidden="1" customWidth="1"/>
    <col min="37" max="37" width="4.00390625" style="105" customWidth="1"/>
    <col min="38" max="51" width="4.00390625" style="105" hidden="1" customWidth="1"/>
    <col min="52" max="52" width="4.00390625" style="105" customWidth="1"/>
    <col min="53" max="16384" width="11.421875" style="109" customWidth="1"/>
  </cols>
  <sheetData>
    <row r="1" spans="3:22" ht="13.5" thickBot="1">
      <c r="C1" s="108">
        <v>10</v>
      </c>
      <c r="F1" s="5"/>
      <c r="G1" s="3"/>
      <c r="H1" s="3"/>
      <c r="I1" s="3"/>
      <c r="J1" s="3"/>
      <c r="K1" s="3"/>
      <c r="L1" s="3"/>
      <c r="M1" s="3"/>
      <c r="N1" s="3"/>
      <c r="O1" s="3"/>
      <c r="P1" s="106" t="s">
        <v>0</v>
      </c>
      <c r="Q1" s="106"/>
      <c r="R1" s="106"/>
      <c r="S1" s="3"/>
      <c r="T1" s="3"/>
      <c r="U1" s="3"/>
      <c r="V1" s="5"/>
    </row>
    <row r="2" spans="6:22" ht="16.5" customHeight="1" thickBot="1">
      <c r="F2" s="67" t="s">
        <v>1</v>
      </c>
      <c r="G2" s="8" t="s">
        <v>387</v>
      </c>
      <c r="H2" s="3"/>
      <c r="I2" s="3"/>
      <c r="J2" s="9" t="s">
        <v>3</v>
      </c>
      <c r="K2" s="107">
        <f ca="1">TODAY()</f>
        <v>41071</v>
      </c>
      <c r="L2" s="107"/>
      <c r="M2" s="107"/>
      <c r="N2" s="107"/>
      <c r="O2" s="3"/>
      <c r="P2" s="209"/>
      <c r="Q2" s="209"/>
      <c r="R2" s="211"/>
      <c r="S2" s="3"/>
      <c r="V2" s="5"/>
    </row>
    <row r="3" spans="6:22" ht="13.5" customHeight="1" thickBot="1">
      <c r="F3" s="5"/>
      <c r="G3" s="3"/>
      <c r="H3" s="69"/>
      <c r="I3" s="69"/>
      <c r="J3" s="3"/>
      <c r="K3" s="3"/>
      <c r="L3" s="3"/>
      <c r="M3" s="3"/>
      <c r="N3" s="3"/>
      <c r="O3" s="3"/>
      <c r="P3" s="210"/>
      <c r="Q3" s="210"/>
      <c r="R3" s="212"/>
      <c r="S3" s="3"/>
      <c r="T3" s="3"/>
      <c r="U3" s="3"/>
      <c r="V3" s="5"/>
    </row>
    <row r="4" spans="6:22" ht="12.75">
      <c r="F4" s="109"/>
      <c r="G4" s="12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6:22" ht="12.75">
      <c r="F5" s="68" t="s">
        <v>5</v>
      </c>
      <c r="G5" s="14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6:22" ht="12.75">
      <c r="F6" s="5"/>
      <c r="G6" s="15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111"/>
      <c r="X7" s="111"/>
      <c r="Y7" s="111"/>
      <c r="Z7" s="111"/>
      <c r="AA7" s="111"/>
      <c r="AB7" s="111"/>
      <c r="AC7" s="111"/>
      <c r="AD7" s="112"/>
      <c r="AE7" s="112"/>
      <c r="AF7" s="112"/>
    </row>
    <row r="8" spans="1:52" s="75" customFormat="1" ht="14.25" customHeight="1" thickBot="1" thickTop="1">
      <c r="A8" s="70" t="s">
        <v>7</v>
      </c>
      <c r="B8" s="70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20" t="s">
        <v>21</v>
      </c>
      <c r="I8" s="21" t="s">
        <v>124</v>
      </c>
      <c r="J8" s="21" t="s">
        <v>28</v>
      </c>
      <c r="K8" s="21" t="s">
        <v>125</v>
      </c>
      <c r="L8" s="21" t="s">
        <v>126</v>
      </c>
      <c r="M8" s="21" t="s">
        <v>91</v>
      </c>
      <c r="N8" s="21" t="s">
        <v>90</v>
      </c>
      <c r="O8" s="21" t="s">
        <v>20</v>
      </c>
      <c r="P8" s="21" t="s">
        <v>15</v>
      </c>
      <c r="Q8" s="22" t="s">
        <v>127</v>
      </c>
      <c r="R8" s="21" t="s">
        <v>25</v>
      </c>
      <c r="S8" s="22" t="s">
        <v>14</v>
      </c>
      <c r="T8" s="21" t="s">
        <v>128</v>
      </c>
      <c r="U8" s="21" t="s">
        <v>27</v>
      </c>
      <c r="V8" s="21" t="s">
        <v>129</v>
      </c>
      <c r="W8" s="21" t="s">
        <v>29</v>
      </c>
      <c r="X8" s="21" t="s">
        <v>130</v>
      </c>
      <c r="Y8" s="21" t="s">
        <v>97</v>
      </c>
      <c r="Z8" s="22" t="s">
        <v>18</v>
      </c>
      <c r="AA8" s="21" t="s">
        <v>94</v>
      </c>
      <c r="AB8" s="21" t="s">
        <v>95</v>
      </c>
      <c r="AC8" s="22" t="s">
        <v>131</v>
      </c>
      <c r="AD8" s="21" t="s">
        <v>93</v>
      </c>
      <c r="AE8" s="21" t="s">
        <v>132</v>
      </c>
      <c r="AF8" s="21" t="s">
        <v>133</v>
      </c>
      <c r="AG8" s="73" t="s">
        <v>17</v>
      </c>
      <c r="AH8" s="73" t="s">
        <v>96</v>
      </c>
      <c r="AI8" s="73" t="s">
        <v>134</v>
      </c>
      <c r="AJ8" s="73" t="s">
        <v>135</v>
      </c>
      <c r="AK8" s="113" t="s">
        <v>24</v>
      </c>
      <c r="AL8" s="73" t="s">
        <v>19</v>
      </c>
      <c r="AM8" s="73" t="s">
        <v>22</v>
      </c>
      <c r="AN8" s="73" t="s">
        <v>16</v>
      </c>
      <c r="AO8" s="73" t="s">
        <v>26</v>
      </c>
      <c r="AP8" s="73" t="s">
        <v>23</v>
      </c>
      <c r="AQ8" s="73" t="s">
        <v>136</v>
      </c>
      <c r="AR8" s="73" t="s">
        <v>137</v>
      </c>
      <c r="AS8" s="73" t="s">
        <v>98</v>
      </c>
      <c r="AT8" s="73" t="s">
        <v>138</v>
      </c>
      <c r="AU8" s="73" t="s">
        <v>139</v>
      </c>
      <c r="AV8" s="73" t="s">
        <v>92</v>
      </c>
      <c r="AW8" s="73" t="s">
        <v>30</v>
      </c>
      <c r="AX8" s="73" t="s">
        <v>89</v>
      </c>
      <c r="AY8" s="73" t="s">
        <v>99</v>
      </c>
      <c r="AZ8" s="203" t="s">
        <v>140</v>
      </c>
    </row>
    <row r="9" spans="1:52" s="89" customFormat="1" ht="24.75" customHeight="1" thickTop="1">
      <c r="A9" s="24" t="s">
        <v>38</v>
      </c>
      <c r="B9" s="24">
        <v>44</v>
      </c>
      <c r="C9" s="25">
        <v>1</v>
      </c>
      <c r="D9" s="80" t="s">
        <v>388</v>
      </c>
      <c r="E9" s="24" t="s">
        <v>33</v>
      </c>
      <c r="F9" s="24">
        <v>68</v>
      </c>
      <c r="G9" s="27" t="s">
        <v>389</v>
      </c>
      <c r="H9" s="29" t="s">
        <v>37</v>
      </c>
      <c r="I9" s="28"/>
      <c r="J9" s="28"/>
      <c r="K9" s="28"/>
      <c r="L9" s="28"/>
      <c r="M9" s="29" t="s">
        <v>36</v>
      </c>
      <c r="N9" s="28"/>
      <c r="O9" s="28"/>
      <c r="P9" s="28"/>
      <c r="Q9" s="28"/>
      <c r="R9" s="29" t="s">
        <v>36</v>
      </c>
      <c r="S9" s="28"/>
      <c r="T9" s="28"/>
      <c r="U9" s="28"/>
      <c r="V9" s="28"/>
      <c r="W9" s="29" t="s">
        <v>36</v>
      </c>
      <c r="X9" s="28"/>
      <c r="Y9" s="28"/>
      <c r="Z9" s="28"/>
      <c r="AA9" s="29" t="s">
        <v>36</v>
      </c>
      <c r="AB9" s="28"/>
      <c r="AC9" s="28"/>
      <c r="AD9" s="28"/>
      <c r="AE9" s="28"/>
      <c r="AF9" s="28"/>
      <c r="AG9" s="78"/>
      <c r="AH9" s="78"/>
      <c r="AI9" s="78"/>
      <c r="AJ9" s="78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</row>
    <row r="10" spans="1:52" s="75" customFormat="1" ht="24.75" customHeight="1">
      <c r="A10" s="24" t="s">
        <v>38</v>
      </c>
      <c r="B10" s="24">
        <v>44</v>
      </c>
      <c r="C10" s="25">
        <v>2</v>
      </c>
      <c r="D10" s="80" t="s">
        <v>390</v>
      </c>
      <c r="E10" s="24" t="s">
        <v>33</v>
      </c>
      <c r="F10" s="24">
        <v>68</v>
      </c>
      <c r="G10" s="27" t="s">
        <v>377</v>
      </c>
      <c r="H10" s="28"/>
      <c r="I10" s="28"/>
      <c r="J10" s="29" t="s">
        <v>36</v>
      </c>
      <c r="K10" s="28"/>
      <c r="L10" s="28"/>
      <c r="M10" s="28"/>
      <c r="N10" s="28"/>
      <c r="O10" s="29" t="s">
        <v>37</v>
      </c>
      <c r="P10" s="28"/>
      <c r="Q10" s="28"/>
      <c r="R10" s="28"/>
      <c r="S10" s="29"/>
      <c r="T10" s="28"/>
      <c r="U10" s="28"/>
      <c r="V10" s="28"/>
      <c r="W10" s="28"/>
      <c r="X10" s="28"/>
      <c r="Y10" s="29" t="s">
        <v>37</v>
      </c>
      <c r="Z10" s="28"/>
      <c r="AA10" s="28"/>
      <c r="AB10" s="29" t="s">
        <v>80</v>
      </c>
      <c r="AC10" s="28"/>
      <c r="AD10" s="28"/>
      <c r="AE10" s="28"/>
      <c r="AF10" s="28"/>
      <c r="AG10" s="78"/>
      <c r="AH10" s="79"/>
      <c r="AI10" s="79"/>
      <c r="AJ10" s="79"/>
      <c r="AK10" s="78" t="s">
        <v>52</v>
      </c>
      <c r="AL10" s="79"/>
      <c r="AM10" s="79"/>
      <c r="AN10" s="79"/>
      <c r="AO10" s="79"/>
      <c r="AP10" s="79"/>
      <c r="AQ10" s="78"/>
      <c r="AR10" s="78"/>
      <c r="AS10" s="79"/>
      <c r="AT10" s="79"/>
      <c r="AU10" s="79"/>
      <c r="AV10" s="79"/>
      <c r="AW10" s="79"/>
      <c r="AX10" s="79"/>
      <c r="AY10" s="79"/>
      <c r="AZ10" s="79"/>
    </row>
    <row r="11" spans="1:52" s="75" customFormat="1" ht="24.75" customHeight="1">
      <c r="A11" s="24" t="s">
        <v>38</v>
      </c>
      <c r="B11" s="24">
        <v>72</v>
      </c>
      <c r="C11" s="25">
        <v>3</v>
      </c>
      <c r="D11" s="80" t="s">
        <v>391</v>
      </c>
      <c r="E11" s="24" t="s">
        <v>33</v>
      </c>
      <c r="F11" s="24">
        <v>69</v>
      </c>
      <c r="G11" s="27" t="s">
        <v>363</v>
      </c>
      <c r="H11" s="29" t="s">
        <v>36</v>
      </c>
      <c r="I11" s="28"/>
      <c r="J11" s="28"/>
      <c r="K11" s="28"/>
      <c r="L11" s="28"/>
      <c r="M11" s="28"/>
      <c r="N11" s="28"/>
      <c r="O11" s="28"/>
      <c r="P11" s="29" t="s">
        <v>198</v>
      </c>
      <c r="Q11" s="28"/>
      <c r="R11" s="28"/>
      <c r="S11" s="28"/>
      <c r="T11" s="28"/>
      <c r="U11" s="29" t="s">
        <v>36</v>
      </c>
      <c r="V11" s="28"/>
      <c r="W11" s="28"/>
      <c r="X11" s="28"/>
      <c r="Y11" s="28"/>
      <c r="Z11" s="29"/>
      <c r="AA11" s="28"/>
      <c r="AB11" s="28"/>
      <c r="AC11" s="28"/>
      <c r="AD11" s="29" t="s">
        <v>36</v>
      </c>
      <c r="AE11" s="28"/>
      <c r="AF11" s="28"/>
      <c r="AG11" s="79"/>
      <c r="AH11" s="79"/>
      <c r="AI11" s="79"/>
      <c r="AJ11" s="79"/>
      <c r="AK11" s="78" t="s">
        <v>46</v>
      </c>
      <c r="AL11" s="79"/>
      <c r="AM11" s="79"/>
      <c r="AN11" s="79"/>
      <c r="AO11" s="79"/>
      <c r="AP11" s="79"/>
      <c r="AQ11" s="79"/>
      <c r="AR11" s="79"/>
      <c r="AS11" s="78"/>
      <c r="AT11" s="78"/>
      <c r="AU11" s="78"/>
      <c r="AV11" s="79"/>
      <c r="AW11" s="79"/>
      <c r="AX11" s="79"/>
      <c r="AY11" s="79"/>
      <c r="AZ11" s="79"/>
    </row>
    <row r="12" spans="1:52" s="75" customFormat="1" ht="24.75" customHeight="1">
      <c r="A12" s="24" t="s">
        <v>38</v>
      </c>
      <c r="B12" s="24">
        <v>44</v>
      </c>
      <c r="C12" s="25">
        <v>4</v>
      </c>
      <c r="D12" s="80" t="s">
        <v>392</v>
      </c>
      <c r="E12" s="24" t="s">
        <v>33</v>
      </c>
      <c r="F12" s="24">
        <v>70</v>
      </c>
      <c r="G12" s="27" t="s">
        <v>336</v>
      </c>
      <c r="H12" s="28"/>
      <c r="I12" s="28"/>
      <c r="J12" s="29" t="s">
        <v>37</v>
      </c>
      <c r="K12" s="28"/>
      <c r="L12" s="28"/>
      <c r="M12" s="28"/>
      <c r="N12" s="29" t="s">
        <v>36</v>
      </c>
      <c r="O12" s="28"/>
      <c r="P12" s="28"/>
      <c r="Q12" s="28"/>
      <c r="R12" s="29" t="s">
        <v>46</v>
      </c>
      <c r="S12" s="28"/>
      <c r="T12" s="28"/>
      <c r="U12" s="28"/>
      <c r="V12" s="29" t="s">
        <v>37</v>
      </c>
      <c r="W12" s="28"/>
      <c r="X12" s="28"/>
      <c r="Y12" s="28"/>
      <c r="Z12" s="28"/>
      <c r="AA12" s="28"/>
      <c r="AB12" s="28"/>
      <c r="AC12" s="28"/>
      <c r="AD12" s="28"/>
      <c r="AE12" s="29" t="s">
        <v>36</v>
      </c>
      <c r="AF12" s="28"/>
      <c r="AG12" s="79"/>
      <c r="AH12" s="79"/>
      <c r="AI12" s="79"/>
      <c r="AJ12" s="79"/>
      <c r="AK12" s="79"/>
      <c r="AL12" s="78"/>
      <c r="AM12" s="78"/>
      <c r="AN12" s="78"/>
      <c r="AO12" s="79"/>
      <c r="AP12" s="79"/>
      <c r="AQ12" s="79"/>
      <c r="AR12" s="79"/>
      <c r="AS12" s="78"/>
      <c r="AT12" s="79"/>
      <c r="AU12" s="79"/>
      <c r="AV12" s="79"/>
      <c r="AW12" s="79"/>
      <c r="AX12" s="79"/>
      <c r="AY12" s="79"/>
      <c r="AZ12" s="79"/>
    </row>
    <row r="13" spans="1:52" s="75" customFormat="1" ht="24.75" customHeight="1">
      <c r="A13" s="24" t="s">
        <v>38</v>
      </c>
      <c r="B13" s="24">
        <v>53</v>
      </c>
      <c r="C13" s="25">
        <v>5</v>
      </c>
      <c r="D13" s="80" t="s">
        <v>393</v>
      </c>
      <c r="E13" s="24" t="s">
        <v>33</v>
      </c>
      <c r="F13" s="24">
        <v>70</v>
      </c>
      <c r="G13" s="27" t="s">
        <v>40</v>
      </c>
      <c r="H13" s="28"/>
      <c r="I13" s="28"/>
      <c r="J13" s="28"/>
      <c r="K13" s="29" t="s">
        <v>46</v>
      </c>
      <c r="L13" s="28"/>
      <c r="M13" s="28"/>
      <c r="N13" s="28"/>
      <c r="O13" s="28"/>
      <c r="P13" s="29" t="s">
        <v>36</v>
      </c>
      <c r="Q13" s="28"/>
      <c r="R13" s="28"/>
      <c r="S13" s="28"/>
      <c r="T13" s="28"/>
      <c r="U13" s="28"/>
      <c r="V13" s="28"/>
      <c r="W13" s="29" t="s">
        <v>219</v>
      </c>
      <c r="X13" s="28"/>
      <c r="Y13" s="28"/>
      <c r="Z13" s="28"/>
      <c r="AA13" s="28"/>
      <c r="AB13" s="29" t="s">
        <v>36</v>
      </c>
      <c r="AC13" s="28"/>
      <c r="AD13" s="28"/>
      <c r="AE13" s="28"/>
      <c r="AF13" s="29" t="s">
        <v>37</v>
      </c>
      <c r="AG13" s="79"/>
      <c r="AH13" s="79"/>
      <c r="AI13" s="79"/>
      <c r="AJ13" s="79"/>
      <c r="AK13" s="79"/>
      <c r="AL13" s="78"/>
      <c r="AM13" s="79"/>
      <c r="AN13" s="79"/>
      <c r="AO13" s="78"/>
      <c r="AP13" s="78"/>
      <c r="AQ13" s="79"/>
      <c r="AR13" s="79"/>
      <c r="AS13" s="79"/>
      <c r="AT13" s="79"/>
      <c r="AU13" s="79"/>
      <c r="AV13" s="78"/>
      <c r="AW13" s="79"/>
      <c r="AX13" s="79"/>
      <c r="AY13" s="79"/>
      <c r="AZ13" s="79"/>
    </row>
    <row r="14" spans="1:52" s="75" customFormat="1" ht="24.75" customHeight="1">
      <c r="A14" s="24" t="s">
        <v>38</v>
      </c>
      <c r="B14" s="24">
        <v>53</v>
      </c>
      <c r="C14" s="25">
        <v>6</v>
      </c>
      <c r="D14" s="76" t="s">
        <v>394</v>
      </c>
      <c r="E14" s="24" t="s">
        <v>33</v>
      </c>
      <c r="F14" s="24">
        <v>71</v>
      </c>
      <c r="G14" s="27" t="s">
        <v>40</v>
      </c>
      <c r="H14" s="28"/>
      <c r="I14" s="28"/>
      <c r="J14" s="28"/>
      <c r="K14" s="28"/>
      <c r="L14" s="28"/>
      <c r="M14" s="29" t="s">
        <v>37</v>
      </c>
      <c r="N14" s="28"/>
      <c r="O14" s="28"/>
      <c r="P14" s="28"/>
      <c r="Q14" s="29"/>
      <c r="R14" s="28"/>
      <c r="S14" s="29"/>
      <c r="T14" s="28"/>
      <c r="U14" s="28"/>
      <c r="V14" s="28"/>
      <c r="W14" s="28"/>
      <c r="X14" s="28"/>
      <c r="Y14" s="28"/>
      <c r="Z14" s="29"/>
      <c r="AA14" s="28"/>
      <c r="AB14" s="28"/>
      <c r="AC14" s="29"/>
      <c r="AD14" s="28"/>
      <c r="AE14" s="28"/>
      <c r="AF14" s="28"/>
      <c r="AG14" s="79"/>
      <c r="AH14" s="79"/>
      <c r="AI14" s="79"/>
      <c r="AJ14" s="79"/>
      <c r="AK14" s="79"/>
      <c r="AL14" s="79"/>
      <c r="AM14" s="78"/>
      <c r="AN14" s="79"/>
      <c r="AO14" s="78"/>
      <c r="AP14" s="79"/>
      <c r="AQ14" s="79"/>
      <c r="AR14" s="79"/>
      <c r="AS14" s="79"/>
      <c r="AT14" s="79"/>
      <c r="AU14" s="79"/>
      <c r="AV14" s="79"/>
      <c r="AW14" s="78"/>
      <c r="AX14" s="78"/>
      <c r="AY14" s="79"/>
      <c r="AZ14" s="79"/>
    </row>
    <row r="15" spans="1:52" s="75" customFormat="1" ht="24.75" customHeight="1">
      <c r="A15" s="24" t="s">
        <v>38</v>
      </c>
      <c r="B15" s="24">
        <v>49</v>
      </c>
      <c r="C15" s="25">
        <v>7</v>
      </c>
      <c r="D15" s="80" t="s">
        <v>395</v>
      </c>
      <c r="E15" s="24" t="s">
        <v>33</v>
      </c>
      <c r="F15" s="24">
        <v>70</v>
      </c>
      <c r="G15" s="27" t="s">
        <v>142</v>
      </c>
      <c r="H15" s="28"/>
      <c r="I15" s="28"/>
      <c r="J15" s="28"/>
      <c r="K15" s="28"/>
      <c r="L15" s="29" t="s">
        <v>37</v>
      </c>
      <c r="M15" s="28"/>
      <c r="N15" s="28"/>
      <c r="O15" s="29" t="s">
        <v>36</v>
      </c>
      <c r="P15" s="28"/>
      <c r="Q15" s="28"/>
      <c r="R15" s="28"/>
      <c r="S15" s="28"/>
      <c r="T15" s="28"/>
      <c r="U15" s="29" t="s">
        <v>52</v>
      </c>
      <c r="V15" s="28"/>
      <c r="W15" s="28"/>
      <c r="X15" s="29" t="s">
        <v>36</v>
      </c>
      <c r="Y15" s="28"/>
      <c r="Z15" s="28"/>
      <c r="AA15" s="29" t="s">
        <v>37</v>
      </c>
      <c r="AB15" s="28"/>
      <c r="AC15" s="28"/>
      <c r="AD15" s="28"/>
      <c r="AE15" s="28"/>
      <c r="AF15" s="28"/>
      <c r="AG15" s="79"/>
      <c r="AH15" s="79"/>
      <c r="AI15" s="79"/>
      <c r="AJ15" s="79"/>
      <c r="AK15" s="79"/>
      <c r="AL15" s="79"/>
      <c r="AM15" s="79"/>
      <c r="AN15" s="78"/>
      <c r="AO15" s="79"/>
      <c r="AP15" s="78"/>
      <c r="AQ15" s="79"/>
      <c r="AR15" s="79"/>
      <c r="AS15" s="79"/>
      <c r="AT15" s="79"/>
      <c r="AU15" s="79"/>
      <c r="AV15" s="79"/>
      <c r="AW15" s="78"/>
      <c r="AX15" s="79"/>
      <c r="AY15" s="78"/>
      <c r="AZ15" s="79"/>
    </row>
    <row r="16" spans="1:52" s="75" customFormat="1" ht="24.75" customHeight="1">
      <c r="A16" s="24" t="s">
        <v>38</v>
      </c>
      <c r="B16" s="24">
        <v>44</v>
      </c>
      <c r="C16" s="25">
        <v>8</v>
      </c>
      <c r="D16" s="80" t="s">
        <v>396</v>
      </c>
      <c r="E16" s="24" t="s">
        <v>33</v>
      </c>
      <c r="F16" s="24">
        <v>70</v>
      </c>
      <c r="G16" s="27" t="s">
        <v>311</v>
      </c>
      <c r="H16" s="28"/>
      <c r="I16" s="29" t="s">
        <v>147</v>
      </c>
      <c r="J16" s="28"/>
      <c r="K16" s="28"/>
      <c r="L16" s="28"/>
      <c r="M16" s="28"/>
      <c r="N16" s="29" t="s">
        <v>47</v>
      </c>
      <c r="O16" s="28"/>
      <c r="P16" s="28"/>
      <c r="Q16" s="28"/>
      <c r="R16" s="28"/>
      <c r="S16" s="28"/>
      <c r="T16" s="29" t="s">
        <v>36</v>
      </c>
      <c r="U16" s="28"/>
      <c r="V16" s="28"/>
      <c r="W16" s="28"/>
      <c r="X16" s="28"/>
      <c r="Y16" s="29" t="s">
        <v>36</v>
      </c>
      <c r="Z16" s="28"/>
      <c r="AA16" s="28"/>
      <c r="AB16" s="28"/>
      <c r="AC16" s="28"/>
      <c r="AD16" s="29" t="s">
        <v>219</v>
      </c>
      <c r="AE16" s="28"/>
      <c r="AF16" s="28"/>
      <c r="AG16" s="79"/>
      <c r="AH16" s="78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8"/>
      <c r="AW16" s="79"/>
      <c r="AX16" s="78"/>
      <c r="AY16" s="78"/>
      <c r="AZ16" s="79"/>
    </row>
    <row r="17" spans="1:52" s="75" customFormat="1" ht="24.75" customHeight="1">
      <c r="A17" s="24" t="s">
        <v>100</v>
      </c>
      <c r="B17" s="24">
        <v>37</v>
      </c>
      <c r="C17" s="25">
        <v>9</v>
      </c>
      <c r="D17" s="80" t="s">
        <v>397</v>
      </c>
      <c r="E17" s="24" t="s">
        <v>33</v>
      </c>
      <c r="F17" s="24">
        <v>70</v>
      </c>
      <c r="G17" s="27" t="s">
        <v>317</v>
      </c>
      <c r="H17" s="28"/>
      <c r="I17" s="28"/>
      <c r="J17" s="28"/>
      <c r="K17" s="29" t="s">
        <v>46</v>
      </c>
      <c r="L17" s="28"/>
      <c r="M17" s="28"/>
      <c r="N17" s="28"/>
      <c r="O17" s="28"/>
      <c r="P17" s="28"/>
      <c r="Q17" s="29"/>
      <c r="R17" s="28"/>
      <c r="S17" s="28"/>
      <c r="T17" s="29" t="s">
        <v>37</v>
      </c>
      <c r="U17" s="28"/>
      <c r="V17" s="28"/>
      <c r="W17" s="28"/>
      <c r="X17" s="29" t="s">
        <v>37</v>
      </c>
      <c r="Y17" s="28"/>
      <c r="Z17" s="28"/>
      <c r="AA17" s="28"/>
      <c r="AB17" s="28"/>
      <c r="AC17" s="28"/>
      <c r="AD17" s="28"/>
      <c r="AE17" s="29" t="s">
        <v>52</v>
      </c>
      <c r="AF17" s="28"/>
      <c r="AG17" s="79"/>
      <c r="AH17" s="79"/>
      <c r="AI17" s="78"/>
      <c r="AJ17" s="79"/>
      <c r="AK17" s="79"/>
      <c r="AL17" s="79"/>
      <c r="AM17" s="79"/>
      <c r="AN17" s="79"/>
      <c r="AO17" s="79"/>
      <c r="AP17" s="79"/>
      <c r="AQ17" s="78"/>
      <c r="AR17" s="79"/>
      <c r="AS17" s="79"/>
      <c r="AT17" s="78"/>
      <c r="AU17" s="79"/>
      <c r="AV17" s="79"/>
      <c r="AW17" s="79"/>
      <c r="AX17" s="79"/>
      <c r="AY17" s="79"/>
      <c r="AZ17" s="78"/>
    </row>
    <row r="18" spans="1:52" s="75" customFormat="1" ht="24.75" customHeight="1">
      <c r="A18" s="24" t="s">
        <v>38</v>
      </c>
      <c r="B18" s="24">
        <v>72</v>
      </c>
      <c r="C18" s="25">
        <v>10</v>
      </c>
      <c r="D18" s="80" t="s">
        <v>398</v>
      </c>
      <c r="E18" s="24" t="s">
        <v>33</v>
      </c>
      <c r="F18" s="24">
        <v>71</v>
      </c>
      <c r="G18" s="27" t="s">
        <v>399</v>
      </c>
      <c r="H18" s="28"/>
      <c r="I18" s="29" t="s">
        <v>36</v>
      </c>
      <c r="J18" s="28"/>
      <c r="K18" s="28"/>
      <c r="L18" s="29" t="s">
        <v>36</v>
      </c>
      <c r="M18" s="28"/>
      <c r="N18" s="28"/>
      <c r="O18" s="28"/>
      <c r="P18" s="28"/>
      <c r="Q18" s="28"/>
      <c r="R18" s="28"/>
      <c r="S18" s="28"/>
      <c r="T18" s="28"/>
      <c r="U18" s="28"/>
      <c r="V18" s="29" t="s">
        <v>36</v>
      </c>
      <c r="W18" s="28"/>
      <c r="X18" s="28"/>
      <c r="Y18" s="28"/>
      <c r="Z18" s="28"/>
      <c r="AA18" s="28"/>
      <c r="AB18" s="28"/>
      <c r="AC18" s="29"/>
      <c r="AD18" s="28"/>
      <c r="AE18" s="28"/>
      <c r="AF18" s="29" t="s">
        <v>36</v>
      </c>
      <c r="AG18" s="79"/>
      <c r="AH18" s="79"/>
      <c r="AI18" s="79"/>
      <c r="AJ18" s="78"/>
      <c r="AK18" s="79"/>
      <c r="AL18" s="79"/>
      <c r="AM18" s="79"/>
      <c r="AN18" s="79"/>
      <c r="AO18" s="79"/>
      <c r="AP18" s="79"/>
      <c r="AQ18" s="79"/>
      <c r="AR18" s="78"/>
      <c r="AS18" s="79"/>
      <c r="AT18" s="79"/>
      <c r="AU18" s="78"/>
      <c r="AV18" s="79"/>
      <c r="AW18" s="79"/>
      <c r="AX18" s="79"/>
      <c r="AY18" s="79"/>
      <c r="AZ18" s="78"/>
    </row>
    <row r="19" spans="1:52" s="34" customFormat="1" ht="24.75" customHeight="1" thickBot="1">
      <c r="A19" s="87"/>
      <c r="B19" s="87"/>
      <c r="C19" s="31"/>
      <c r="D19" s="84"/>
      <c r="E19" s="85"/>
      <c r="F19" s="85"/>
      <c r="G19" s="84"/>
      <c r="M19" s="233" t="s">
        <v>55</v>
      </c>
      <c r="N19" s="233"/>
      <c r="O19" s="233"/>
      <c r="P19" s="233"/>
      <c r="Q19" s="114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</row>
    <row r="20" spans="1:52" s="75" customFormat="1" ht="24" customHeight="1" thickBot="1">
      <c r="A20" s="70" t="s">
        <v>7</v>
      </c>
      <c r="B20" s="70" t="s">
        <v>8</v>
      </c>
      <c r="C20" s="18" t="s">
        <v>9</v>
      </c>
      <c r="D20" s="17" t="s">
        <v>10</v>
      </c>
      <c r="E20" s="17" t="s">
        <v>11</v>
      </c>
      <c r="F20" s="115" t="s">
        <v>56</v>
      </c>
      <c r="G20" s="71" t="s">
        <v>13</v>
      </c>
      <c r="H20" s="38" t="s">
        <v>57</v>
      </c>
      <c r="I20" s="39" t="s">
        <v>58</v>
      </c>
      <c r="J20" s="39" t="s">
        <v>59</v>
      </c>
      <c r="K20" s="39" t="s">
        <v>60</v>
      </c>
      <c r="L20" s="40" t="s">
        <v>61</v>
      </c>
      <c r="M20" s="116" t="s">
        <v>120</v>
      </c>
      <c r="N20" s="117" t="s">
        <v>121</v>
      </c>
      <c r="O20" s="117" t="s">
        <v>161</v>
      </c>
      <c r="P20" s="118" t="s">
        <v>162</v>
      </c>
      <c r="Q20" s="244" t="s">
        <v>62</v>
      </c>
      <c r="R20" s="245"/>
      <c r="S20" s="119" t="s">
        <v>63</v>
      </c>
      <c r="T20" s="226" t="s">
        <v>64</v>
      </c>
      <c r="U20" s="227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</row>
    <row r="21" spans="1:52" s="34" customFormat="1" ht="15.75" customHeight="1" thickBot="1">
      <c r="A21" s="24" t="str">
        <f aca="true" t="shared" si="0" ref="A21:B30">A9</f>
        <v>PDL</v>
      </c>
      <c r="B21" s="24">
        <f t="shared" si="0"/>
        <v>44</v>
      </c>
      <c r="C21" s="25">
        <v>1</v>
      </c>
      <c r="D21" s="42" t="str">
        <f aca="true" t="shared" si="1" ref="D21:E30">D9</f>
        <v>RACINEUX Pacome</v>
      </c>
      <c r="E21" s="24" t="str">
        <f t="shared" si="1"/>
        <v>M</v>
      </c>
      <c r="F21" s="120">
        <v>0</v>
      </c>
      <c r="G21" s="44" t="str">
        <f aca="true" t="shared" si="2" ref="G21:G30">G9</f>
        <v>JUDO ATLANTIC CLUB</v>
      </c>
      <c r="H21" s="45">
        <v>10</v>
      </c>
      <c r="I21" s="46">
        <v>0</v>
      </c>
      <c r="J21" s="46">
        <v>0</v>
      </c>
      <c r="K21" s="46">
        <v>0</v>
      </c>
      <c r="L21" s="47">
        <v>0</v>
      </c>
      <c r="M21" s="45"/>
      <c r="N21" s="46"/>
      <c r="O21" s="121"/>
      <c r="P21" s="90"/>
      <c r="Q21" s="242">
        <f aca="true" t="shared" si="3" ref="Q21:Q30">SUM(H21:P21)</f>
        <v>10</v>
      </c>
      <c r="R21" s="243"/>
      <c r="S21" s="122"/>
      <c r="T21" s="226">
        <f aca="true" t="shared" si="4" ref="T21:T30">SUM(F21,Q21)</f>
        <v>10</v>
      </c>
      <c r="U21" s="227"/>
      <c r="V21" s="228" t="s">
        <v>163</v>
      </c>
      <c r="W21" s="229"/>
      <c r="X21" s="229"/>
      <c r="Y21" s="229"/>
      <c r="Z21" s="240"/>
      <c r="AD21" s="92"/>
      <c r="AE21" s="221" t="s">
        <v>65</v>
      </c>
      <c r="AF21" s="221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</row>
    <row r="22" spans="1:52" s="34" customFormat="1" ht="15.75" customHeight="1">
      <c r="A22" s="24" t="str">
        <f t="shared" si="0"/>
        <v>PDL</v>
      </c>
      <c r="B22" s="24">
        <f t="shared" si="0"/>
        <v>44</v>
      </c>
      <c r="C22" s="25">
        <v>2</v>
      </c>
      <c r="D22" s="42" t="str">
        <f t="shared" si="1"/>
        <v>ROE Bastien</v>
      </c>
      <c r="E22" s="24" t="str">
        <f t="shared" si="1"/>
        <v>M</v>
      </c>
      <c r="F22" s="120">
        <v>0</v>
      </c>
      <c r="G22" s="44" t="str">
        <f t="shared" si="2"/>
        <v>JUDO CLUB GUERANDAIS</v>
      </c>
      <c r="H22" s="50">
        <v>0</v>
      </c>
      <c r="I22" s="51">
        <v>10</v>
      </c>
      <c r="J22" s="51">
        <v>10</v>
      </c>
      <c r="K22" s="51">
        <v>7</v>
      </c>
      <c r="L22" s="52"/>
      <c r="M22" s="50">
        <v>10</v>
      </c>
      <c r="N22" s="51"/>
      <c r="O22" s="123"/>
      <c r="P22" s="93"/>
      <c r="Q22" s="234">
        <f t="shared" si="3"/>
        <v>37</v>
      </c>
      <c r="R22" s="235"/>
      <c r="S22" s="122"/>
      <c r="T22" s="226">
        <f t="shared" si="4"/>
        <v>37</v>
      </c>
      <c r="U22" s="227"/>
      <c r="V22" s="230"/>
      <c r="W22" s="231"/>
      <c r="X22" s="231"/>
      <c r="Y22" s="231"/>
      <c r="Z22" s="241"/>
      <c r="AD22" s="92"/>
      <c r="AE22" s="124" t="s">
        <v>66</v>
      </c>
      <c r="AF22" s="125" t="s">
        <v>67</v>
      </c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</row>
    <row r="23" spans="1:52" s="34" customFormat="1" ht="15.75" customHeight="1">
      <c r="A23" s="24" t="str">
        <f t="shared" si="0"/>
        <v>PDL</v>
      </c>
      <c r="B23" s="24">
        <f t="shared" si="0"/>
        <v>72</v>
      </c>
      <c r="C23" s="25">
        <v>3</v>
      </c>
      <c r="D23" s="42" t="str">
        <f t="shared" si="1"/>
        <v>PARIS Antoine</v>
      </c>
      <c r="E23" s="24" t="str">
        <f t="shared" si="1"/>
        <v>M</v>
      </c>
      <c r="F23" s="120">
        <v>0</v>
      </c>
      <c r="G23" s="44" t="str">
        <f t="shared" si="2"/>
        <v>JUDO CLUB DES BRIERES</v>
      </c>
      <c r="H23" s="50">
        <v>0</v>
      </c>
      <c r="I23" s="51">
        <v>0</v>
      </c>
      <c r="J23" s="51">
        <v>0</v>
      </c>
      <c r="K23" s="51">
        <v>0</v>
      </c>
      <c r="L23" s="52"/>
      <c r="M23" s="50">
        <v>0</v>
      </c>
      <c r="N23" s="51"/>
      <c r="O23" s="123"/>
      <c r="P23" s="93"/>
      <c r="Q23" s="234">
        <f t="shared" si="3"/>
        <v>0</v>
      </c>
      <c r="R23" s="235"/>
      <c r="S23" s="122"/>
      <c r="T23" s="226">
        <f t="shared" si="4"/>
        <v>0</v>
      </c>
      <c r="U23" s="227"/>
      <c r="V23" s="127" t="s">
        <v>17</v>
      </c>
      <c r="W23" s="127" t="s">
        <v>96</v>
      </c>
      <c r="X23" s="127" t="s">
        <v>134</v>
      </c>
      <c r="Y23" s="127" t="s">
        <v>135</v>
      </c>
      <c r="Z23" s="128" t="s">
        <v>24</v>
      </c>
      <c r="AD23" s="92"/>
      <c r="AE23" s="238">
        <v>7</v>
      </c>
      <c r="AF23" s="239">
        <v>10</v>
      </c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</row>
    <row r="24" spans="1:52" s="34" customFormat="1" ht="15.75" customHeight="1" thickBot="1">
      <c r="A24" s="24" t="str">
        <f t="shared" si="0"/>
        <v>PDL</v>
      </c>
      <c r="B24" s="24">
        <f t="shared" si="0"/>
        <v>44</v>
      </c>
      <c r="C24" s="25">
        <v>4</v>
      </c>
      <c r="D24" s="42" t="str">
        <f t="shared" si="1"/>
        <v>CRAPONNE Romain</v>
      </c>
      <c r="E24" s="24" t="str">
        <f t="shared" si="1"/>
        <v>M</v>
      </c>
      <c r="F24" s="120">
        <v>50</v>
      </c>
      <c r="G24" s="44" t="str">
        <f t="shared" si="2"/>
        <v>JUDO CLUB CARQUEFOU</v>
      </c>
      <c r="H24" s="50">
        <v>10</v>
      </c>
      <c r="I24" s="51">
        <v>0</v>
      </c>
      <c r="J24" s="51">
        <v>0</v>
      </c>
      <c r="K24" s="51">
        <v>10</v>
      </c>
      <c r="L24" s="52">
        <v>0</v>
      </c>
      <c r="M24" s="50"/>
      <c r="N24" s="51"/>
      <c r="O24" s="123"/>
      <c r="P24" s="93"/>
      <c r="Q24" s="234">
        <f t="shared" si="3"/>
        <v>20</v>
      </c>
      <c r="R24" s="235"/>
      <c r="S24" s="122"/>
      <c r="T24" s="226">
        <f t="shared" si="4"/>
        <v>70</v>
      </c>
      <c r="U24" s="227"/>
      <c r="V24" s="127" t="s">
        <v>19</v>
      </c>
      <c r="W24" s="22" t="s">
        <v>22</v>
      </c>
      <c r="X24" s="127" t="s">
        <v>16</v>
      </c>
      <c r="Y24" s="22" t="s">
        <v>26</v>
      </c>
      <c r="Z24" s="127" t="s">
        <v>23</v>
      </c>
      <c r="AD24" s="92"/>
      <c r="AE24" s="223"/>
      <c r="AF24" s="225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</row>
    <row r="25" spans="1:52" s="34" customFormat="1" ht="15.75" customHeight="1" thickBot="1">
      <c r="A25" s="24" t="str">
        <f t="shared" si="0"/>
        <v>PDL</v>
      </c>
      <c r="B25" s="24">
        <f t="shared" si="0"/>
        <v>53</v>
      </c>
      <c r="C25" s="25">
        <v>5</v>
      </c>
      <c r="D25" s="42" t="str">
        <f t="shared" si="1"/>
        <v>FOUILLEUL Stephane</v>
      </c>
      <c r="E25" s="24" t="str">
        <f t="shared" si="1"/>
        <v>M</v>
      </c>
      <c r="F25" s="120">
        <v>57</v>
      </c>
      <c r="G25" s="44" t="str">
        <f t="shared" si="2"/>
        <v>J.C.ERNEEN</v>
      </c>
      <c r="H25" s="50">
        <v>0</v>
      </c>
      <c r="I25" s="51">
        <v>0</v>
      </c>
      <c r="J25" s="51">
        <v>7</v>
      </c>
      <c r="K25" s="51">
        <v>0</v>
      </c>
      <c r="L25" s="52">
        <v>10</v>
      </c>
      <c r="M25" s="50"/>
      <c r="N25" s="51"/>
      <c r="O25" s="123"/>
      <c r="P25" s="93"/>
      <c r="Q25" s="234">
        <f t="shared" si="3"/>
        <v>17</v>
      </c>
      <c r="R25" s="235"/>
      <c r="S25" s="122"/>
      <c r="T25" s="226">
        <f t="shared" si="4"/>
        <v>74</v>
      </c>
      <c r="U25" s="227"/>
      <c r="V25" s="127" t="s">
        <v>136</v>
      </c>
      <c r="W25" s="127" t="s">
        <v>137</v>
      </c>
      <c r="X25" s="127" t="s">
        <v>98</v>
      </c>
      <c r="Y25" s="127" t="s">
        <v>138</v>
      </c>
      <c r="Z25" s="127" t="s">
        <v>139</v>
      </c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</row>
    <row r="26" spans="1:52" s="34" customFormat="1" ht="15.75" customHeight="1" thickBot="1" thickTop="1">
      <c r="A26" s="24" t="str">
        <f t="shared" si="0"/>
        <v>PDL</v>
      </c>
      <c r="B26" s="24">
        <f t="shared" si="0"/>
        <v>53</v>
      </c>
      <c r="C26" s="25">
        <v>6</v>
      </c>
      <c r="D26" s="55" t="str">
        <f t="shared" si="1"/>
        <v>REBILLARD Fabien</v>
      </c>
      <c r="E26" s="24" t="str">
        <f t="shared" si="1"/>
        <v>M</v>
      </c>
      <c r="F26" s="120">
        <v>90</v>
      </c>
      <c r="G26" s="44" t="str">
        <f t="shared" si="2"/>
        <v>J.C.ERNEEN</v>
      </c>
      <c r="H26" s="50">
        <v>10</v>
      </c>
      <c r="I26" s="51" t="s">
        <v>68</v>
      </c>
      <c r="J26" s="51"/>
      <c r="K26" s="51"/>
      <c r="L26" s="52"/>
      <c r="M26" s="50"/>
      <c r="N26" s="51"/>
      <c r="O26" s="123"/>
      <c r="P26" s="93"/>
      <c r="Q26" s="234">
        <f t="shared" si="3"/>
        <v>10</v>
      </c>
      <c r="R26" s="235"/>
      <c r="S26" s="122"/>
      <c r="T26" s="226">
        <f t="shared" si="4"/>
        <v>100</v>
      </c>
      <c r="U26" s="227"/>
      <c r="V26" s="127" t="s">
        <v>92</v>
      </c>
      <c r="W26" s="22" t="s">
        <v>30</v>
      </c>
      <c r="X26" s="22" t="s">
        <v>89</v>
      </c>
      <c r="Y26" s="127" t="s">
        <v>99</v>
      </c>
      <c r="Z26" s="133" t="s">
        <v>140</v>
      </c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</row>
    <row r="27" spans="1:52" s="34" customFormat="1" ht="15.75" customHeight="1" thickTop="1">
      <c r="A27" s="24" t="str">
        <f t="shared" si="0"/>
        <v>PDL</v>
      </c>
      <c r="B27" s="24">
        <f t="shared" si="0"/>
        <v>49</v>
      </c>
      <c r="C27" s="25">
        <v>7</v>
      </c>
      <c r="D27" s="42" t="str">
        <f t="shared" si="1"/>
        <v>GUIET Benjamin</v>
      </c>
      <c r="E27" s="24" t="str">
        <f t="shared" si="1"/>
        <v>M</v>
      </c>
      <c r="F27" s="120">
        <v>0</v>
      </c>
      <c r="G27" s="44" t="str">
        <f t="shared" si="2"/>
        <v>ESPERANCE JUDO ST LAURENT</v>
      </c>
      <c r="H27" s="50">
        <v>10</v>
      </c>
      <c r="I27" s="51">
        <v>0</v>
      </c>
      <c r="J27" s="51">
        <v>10</v>
      </c>
      <c r="K27" s="51">
        <v>0</v>
      </c>
      <c r="L27" s="52">
        <v>10</v>
      </c>
      <c r="M27" s="99"/>
      <c r="N27" s="134"/>
      <c r="O27" s="135"/>
      <c r="P27" s="100"/>
      <c r="Q27" s="234">
        <f t="shared" si="3"/>
        <v>30</v>
      </c>
      <c r="R27" s="235"/>
      <c r="S27" s="122"/>
      <c r="T27" s="226">
        <f t="shared" si="4"/>
        <v>30</v>
      </c>
      <c r="U27" s="227"/>
      <c r="V27" s="75"/>
      <c r="W27" s="75"/>
      <c r="X27" s="75"/>
      <c r="Y27" s="75"/>
      <c r="Z27" s="75"/>
      <c r="AA27" s="75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</row>
    <row r="28" spans="1:52" s="34" customFormat="1" ht="15.75" customHeight="1">
      <c r="A28" s="24" t="str">
        <f t="shared" si="0"/>
        <v>PDL</v>
      </c>
      <c r="B28" s="24">
        <f t="shared" si="0"/>
        <v>44</v>
      </c>
      <c r="C28" s="25">
        <v>8</v>
      </c>
      <c r="D28" s="42" t="str">
        <f t="shared" si="1"/>
        <v>JOUBERT Raphael</v>
      </c>
      <c r="E28" s="24" t="str">
        <f t="shared" si="1"/>
        <v>M</v>
      </c>
      <c r="F28" s="120">
        <v>17</v>
      </c>
      <c r="G28" s="44" t="str">
        <f t="shared" si="2"/>
        <v>JUDO CLUB GETIGNOIS</v>
      </c>
      <c r="H28" s="50">
        <v>10</v>
      </c>
      <c r="I28" s="51">
        <v>10</v>
      </c>
      <c r="J28" s="51">
        <v>0</v>
      </c>
      <c r="K28" s="51">
        <v>0</v>
      </c>
      <c r="L28" s="52">
        <v>7</v>
      </c>
      <c r="M28" s="50"/>
      <c r="N28" s="51"/>
      <c r="O28" s="123"/>
      <c r="P28" s="93"/>
      <c r="Q28" s="234">
        <f t="shared" si="3"/>
        <v>27</v>
      </c>
      <c r="R28" s="235"/>
      <c r="S28" s="122"/>
      <c r="T28" s="226">
        <f t="shared" si="4"/>
        <v>44</v>
      </c>
      <c r="U28" s="22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</row>
    <row r="29" spans="1:52" s="34" customFormat="1" ht="15.75" customHeight="1">
      <c r="A29" s="24" t="str">
        <f t="shared" si="0"/>
        <v>TBO</v>
      </c>
      <c r="B29" s="24">
        <f t="shared" si="0"/>
        <v>37</v>
      </c>
      <c r="C29" s="25">
        <v>9</v>
      </c>
      <c r="D29" s="42" t="str">
        <f t="shared" si="1"/>
        <v>THERRE Yoann</v>
      </c>
      <c r="E29" s="24" t="str">
        <f t="shared" si="1"/>
        <v>M</v>
      </c>
      <c r="F29" s="120">
        <v>70</v>
      </c>
      <c r="G29" s="44" t="str">
        <f t="shared" si="2"/>
        <v>JUDO CLUB TOURAINE</v>
      </c>
      <c r="H29" s="50">
        <v>0</v>
      </c>
      <c r="I29" s="51">
        <v>10</v>
      </c>
      <c r="J29" s="51">
        <v>10</v>
      </c>
      <c r="K29" s="51">
        <v>10</v>
      </c>
      <c r="L29" s="52"/>
      <c r="M29" s="50"/>
      <c r="N29" s="51"/>
      <c r="O29" s="123"/>
      <c r="P29" s="93"/>
      <c r="Q29" s="234">
        <f t="shared" si="3"/>
        <v>30</v>
      </c>
      <c r="R29" s="235"/>
      <c r="S29" s="122"/>
      <c r="T29" s="226">
        <f t="shared" si="4"/>
        <v>100</v>
      </c>
      <c r="U29" s="22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</row>
    <row r="30" spans="1:52" s="34" customFormat="1" ht="15.75" customHeight="1" thickBot="1">
      <c r="A30" s="24" t="str">
        <f t="shared" si="0"/>
        <v>PDL</v>
      </c>
      <c r="B30" s="24">
        <f t="shared" si="0"/>
        <v>72</v>
      </c>
      <c r="C30" s="25">
        <v>10</v>
      </c>
      <c r="D30" s="42" t="str">
        <f t="shared" si="1"/>
        <v>VAUMORON Axel</v>
      </c>
      <c r="E30" s="24" t="str">
        <f t="shared" si="1"/>
        <v>M</v>
      </c>
      <c r="F30" s="120">
        <v>0</v>
      </c>
      <c r="G30" s="44" t="str">
        <f t="shared" si="2"/>
        <v>J.C.DE SPAY</v>
      </c>
      <c r="H30" s="56">
        <v>0</v>
      </c>
      <c r="I30" s="57">
        <v>0</v>
      </c>
      <c r="J30" s="57">
        <v>0</v>
      </c>
      <c r="K30" s="57">
        <v>0</v>
      </c>
      <c r="L30" s="58"/>
      <c r="M30" s="56"/>
      <c r="N30" s="57"/>
      <c r="O30" s="136"/>
      <c r="P30" s="101"/>
      <c r="Q30" s="236">
        <f t="shared" si="3"/>
        <v>0</v>
      </c>
      <c r="R30" s="237"/>
      <c r="S30" s="122"/>
      <c r="T30" s="226">
        <f t="shared" si="4"/>
        <v>0</v>
      </c>
      <c r="U30" s="22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</row>
    <row r="31" spans="1:52" s="34" customFormat="1" ht="11.25">
      <c r="A31" s="87"/>
      <c r="B31" s="87"/>
      <c r="D31" s="59"/>
      <c r="E31" s="59"/>
      <c r="F31" s="59"/>
      <c r="G31" s="59"/>
      <c r="H31" s="59"/>
      <c r="I31" s="59"/>
      <c r="J31" s="59"/>
      <c r="K31" s="59"/>
      <c r="L31" s="59"/>
      <c r="N31" s="61" t="s">
        <v>69</v>
      </c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</row>
    <row r="32" spans="1:52" s="34" customFormat="1" ht="11.25" hidden="1">
      <c r="A32" s="87"/>
      <c r="B32" s="87"/>
      <c r="C32" s="31">
        <f>COUNT(H21:P30)/2</f>
        <v>22</v>
      </c>
      <c r="D32" s="31"/>
      <c r="F32" s="87"/>
      <c r="G32" s="103" t="s">
        <v>70</v>
      </c>
      <c r="H32" s="63"/>
      <c r="I32" s="63">
        <v>2</v>
      </c>
      <c r="J32" s="63">
        <v>3</v>
      </c>
      <c r="K32" s="63">
        <v>4</v>
      </c>
      <c r="L32" s="63">
        <v>5</v>
      </c>
      <c r="M32" s="63">
        <v>6</v>
      </c>
      <c r="N32" s="63">
        <v>7</v>
      </c>
      <c r="O32" s="63">
        <v>8</v>
      </c>
      <c r="P32" s="63">
        <v>9</v>
      </c>
      <c r="Q32" s="63"/>
      <c r="R32" s="63">
        <v>10</v>
      </c>
      <c r="S32" s="63"/>
      <c r="T32" s="63"/>
      <c r="U32" s="63">
        <v>12</v>
      </c>
      <c r="V32" s="63">
        <v>13</v>
      </c>
      <c r="W32" s="63">
        <v>14</v>
      </c>
      <c r="X32" s="63">
        <v>15</v>
      </c>
      <c r="Y32" s="63"/>
      <c r="Z32" s="63"/>
      <c r="AA32" s="63">
        <v>17</v>
      </c>
      <c r="AB32" s="63">
        <v>18</v>
      </c>
      <c r="AC32" s="63"/>
      <c r="AD32" s="63">
        <v>19</v>
      </c>
      <c r="AE32" s="63">
        <v>20</v>
      </c>
      <c r="AF32" s="63"/>
      <c r="AG32" s="104"/>
      <c r="AH32" s="104"/>
      <c r="AI32" s="104"/>
      <c r="AJ32" s="104"/>
      <c r="AK32" s="104">
        <v>22</v>
      </c>
      <c r="AL32" s="104">
        <v>22</v>
      </c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</row>
    <row r="33" spans="1:52" s="34" customFormat="1" ht="11.25" hidden="1">
      <c r="A33" s="87"/>
      <c r="B33" s="87"/>
      <c r="F33" s="87"/>
      <c r="G33" s="62" t="s">
        <v>71</v>
      </c>
      <c r="H33" s="63"/>
      <c r="I33" s="63">
        <v>1</v>
      </c>
      <c r="J33" s="63">
        <v>1</v>
      </c>
      <c r="K33" s="63">
        <v>1</v>
      </c>
      <c r="L33" s="63">
        <v>1</v>
      </c>
      <c r="M33" s="63">
        <v>2</v>
      </c>
      <c r="N33" s="63">
        <v>2</v>
      </c>
      <c r="O33" s="63">
        <v>2</v>
      </c>
      <c r="P33" s="63">
        <v>2</v>
      </c>
      <c r="Q33" s="63"/>
      <c r="R33" s="63">
        <v>3</v>
      </c>
      <c r="S33" s="63"/>
      <c r="T33" s="63"/>
      <c r="U33" s="63">
        <v>3</v>
      </c>
      <c r="V33" s="63">
        <v>4</v>
      </c>
      <c r="W33" s="63">
        <v>4</v>
      </c>
      <c r="X33" s="63">
        <v>4</v>
      </c>
      <c r="Y33" s="63"/>
      <c r="Z33" s="63"/>
      <c r="AA33" s="63">
        <v>5</v>
      </c>
      <c r="AB33" s="63">
        <v>4</v>
      </c>
      <c r="AC33" s="63"/>
      <c r="AD33" s="63">
        <v>4</v>
      </c>
      <c r="AE33" s="63">
        <v>5</v>
      </c>
      <c r="AF33" s="63"/>
      <c r="AG33" s="104"/>
      <c r="AH33" s="104"/>
      <c r="AI33" s="104"/>
      <c r="AJ33" s="104"/>
      <c r="AK33" s="104">
        <v>1</v>
      </c>
      <c r="AL33" s="104">
        <v>1</v>
      </c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</row>
    <row r="34" spans="1:52" s="34" customFormat="1" ht="11.25" hidden="1">
      <c r="A34" s="87"/>
      <c r="B34" s="87"/>
      <c r="C34" s="31"/>
      <c r="F34" s="87"/>
      <c r="G34" s="62" t="s">
        <v>72</v>
      </c>
      <c r="H34" s="63"/>
      <c r="I34" s="63">
        <v>1</v>
      </c>
      <c r="J34" s="63">
        <v>1</v>
      </c>
      <c r="K34" s="63">
        <v>1</v>
      </c>
      <c r="L34" s="63">
        <v>2</v>
      </c>
      <c r="M34" s="63">
        <v>1</v>
      </c>
      <c r="N34" s="63">
        <v>2</v>
      </c>
      <c r="O34" s="63">
        <v>2</v>
      </c>
      <c r="P34" s="63">
        <v>2</v>
      </c>
      <c r="Q34" s="63"/>
      <c r="R34" s="63">
        <v>3</v>
      </c>
      <c r="S34" s="63"/>
      <c r="T34" s="63"/>
      <c r="U34" s="63">
        <v>3</v>
      </c>
      <c r="V34" s="63">
        <v>3</v>
      </c>
      <c r="W34" s="63">
        <v>3</v>
      </c>
      <c r="X34" s="63">
        <v>3</v>
      </c>
      <c r="Y34" s="63"/>
      <c r="Z34" s="63"/>
      <c r="AA34" s="63">
        <v>5</v>
      </c>
      <c r="AB34" s="63">
        <v>4</v>
      </c>
      <c r="AC34" s="63"/>
      <c r="AD34" s="63">
        <v>5</v>
      </c>
      <c r="AE34" s="63">
        <v>4</v>
      </c>
      <c r="AF34" s="63"/>
      <c r="AG34" s="104"/>
      <c r="AH34" s="104"/>
      <c r="AI34" s="104"/>
      <c r="AJ34" s="104"/>
      <c r="AK34" s="104">
        <v>1</v>
      </c>
      <c r="AL34" s="104">
        <v>1</v>
      </c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</row>
  </sheetData>
  <sheetProtection formatCells="0" formatColumns="0"/>
  <mergeCells count="32"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Q21:R21"/>
    <mergeCell ref="Q22:R22"/>
    <mergeCell ref="Q26:R26"/>
    <mergeCell ref="Q25:R25"/>
    <mergeCell ref="AE23:AE24"/>
    <mergeCell ref="AF23:AF24"/>
    <mergeCell ref="V21:Z22"/>
    <mergeCell ref="T29:U29"/>
    <mergeCell ref="AE21:AF21"/>
    <mergeCell ref="T30:U30"/>
    <mergeCell ref="T20:U20"/>
    <mergeCell ref="T21:U21"/>
    <mergeCell ref="T22:U22"/>
    <mergeCell ref="T23:U23"/>
    <mergeCell ref="T24:U24"/>
    <mergeCell ref="T25:U25"/>
    <mergeCell ref="T26:U26"/>
    <mergeCell ref="T27:U27"/>
    <mergeCell ref="Q27:R27"/>
    <mergeCell ref="Q28:R28"/>
    <mergeCell ref="Q29:R29"/>
    <mergeCell ref="Q30:R30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20">
    <tabColor indexed="12"/>
    <pageSetUpPr fitToPage="1"/>
  </sheetPr>
  <dimension ref="A1:AZ34"/>
  <sheetViews>
    <sheetView zoomScale="83" zoomScaleNormal="83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T37" sqref="T37"/>
    </sheetView>
  </sheetViews>
  <sheetFormatPr defaultColWidth="11.421875" defaultRowHeight="12.75"/>
  <cols>
    <col min="1" max="1" width="6.140625" style="105" bestFit="1" customWidth="1"/>
    <col min="2" max="2" width="5.140625" style="105" bestFit="1" customWidth="1"/>
    <col min="3" max="3" width="4.421875" style="110" bestFit="1" customWidth="1"/>
    <col min="4" max="4" width="22.140625" style="109" customWidth="1"/>
    <col min="5" max="5" width="3.140625" style="109" customWidth="1"/>
    <col min="6" max="6" width="7.7109375" style="105" customWidth="1"/>
    <col min="7" max="7" width="19.421875" style="109" customWidth="1"/>
    <col min="8" max="32" width="4.00390625" style="109" customWidth="1"/>
    <col min="33" max="33" width="4.00390625" style="105" customWidth="1"/>
    <col min="34" max="34" width="4.00390625" style="105" hidden="1" customWidth="1"/>
    <col min="35" max="35" width="4.00390625" style="105" customWidth="1"/>
    <col min="36" max="45" width="4.00390625" style="105" hidden="1" customWidth="1"/>
    <col min="46" max="46" width="4.00390625" style="105" customWidth="1"/>
    <col min="47" max="52" width="4.00390625" style="105" hidden="1" customWidth="1"/>
    <col min="53" max="16384" width="11.421875" style="109" customWidth="1"/>
  </cols>
  <sheetData>
    <row r="1" spans="3:22" ht="13.5" thickBot="1">
      <c r="C1" s="108">
        <v>10</v>
      </c>
      <c r="F1" s="5"/>
      <c r="G1" s="3"/>
      <c r="H1" s="3"/>
      <c r="I1" s="3"/>
      <c r="J1" s="3"/>
      <c r="K1" s="3"/>
      <c r="L1" s="3"/>
      <c r="M1" s="3"/>
      <c r="N1" s="3"/>
      <c r="O1" s="3"/>
      <c r="P1" s="106" t="s">
        <v>0</v>
      </c>
      <c r="Q1" s="106"/>
      <c r="R1" s="106"/>
      <c r="S1" s="3"/>
      <c r="T1" s="3"/>
      <c r="U1" s="3"/>
      <c r="V1" s="5"/>
    </row>
    <row r="2" spans="6:22" ht="16.5" customHeight="1" thickBot="1">
      <c r="F2" s="67" t="s">
        <v>1</v>
      </c>
      <c r="G2" s="8" t="s">
        <v>400</v>
      </c>
      <c r="H2" s="3"/>
      <c r="I2" s="3"/>
      <c r="J2" s="9" t="s">
        <v>3</v>
      </c>
      <c r="K2" s="107">
        <f ca="1">TODAY()</f>
        <v>41071</v>
      </c>
      <c r="L2" s="107"/>
      <c r="M2" s="107"/>
      <c r="N2" s="107"/>
      <c r="O2" s="3"/>
      <c r="P2" s="209"/>
      <c r="Q2" s="209"/>
      <c r="R2" s="211"/>
      <c r="S2" s="3"/>
      <c r="V2" s="5"/>
    </row>
    <row r="3" spans="6:22" ht="13.5" customHeight="1" thickBot="1">
      <c r="F3" s="5"/>
      <c r="G3" s="3"/>
      <c r="H3" s="69"/>
      <c r="I3" s="69"/>
      <c r="J3" s="3"/>
      <c r="K3" s="3"/>
      <c r="L3" s="3"/>
      <c r="M3" s="3"/>
      <c r="N3" s="3"/>
      <c r="O3" s="3"/>
      <c r="P3" s="210"/>
      <c r="Q3" s="210"/>
      <c r="R3" s="212"/>
      <c r="S3" s="3"/>
      <c r="T3" s="3"/>
      <c r="U3" s="3"/>
      <c r="V3" s="5"/>
    </row>
    <row r="4" spans="6:22" ht="12.75">
      <c r="F4" s="109"/>
      <c r="G4" s="12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6:22" ht="12.75">
      <c r="F5" s="68" t="s">
        <v>5</v>
      </c>
      <c r="G5" s="14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6:22" ht="12.75">
      <c r="F6" s="5"/>
      <c r="G6" s="15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111"/>
      <c r="X7" s="111"/>
      <c r="Y7" s="111"/>
      <c r="Z7" s="111"/>
      <c r="AA7" s="111"/>
      <c r="AB7" s="111"/>
      <c r="AC7" s="111"/>
      <c r="AD7" s="112"/>
      <c r="AE7" s="112"/>
      <c r="AF7" s="112"/>
    </row>
    <row r="8" spans="1:52" s="75" customFormat="1" ht="14.25" customHeight="1" thickBot="1" thickTop="1">
      <c r="A8" s="70" t="s">
        <v>7</v>
      </c>
      <c r="B8" s="70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20" t="s">
        <v>21</v>
      </c>
      <c r="I8" s="21" t="s">
        <v>124</v>
      </c>
      <c r="J8" s="21" t="s">
        <v>28</v>
      </c>
      <c r="K8" s="21" t="s">
        <v>125</v>
      </c>
      <c r="L8" s="21" t="s">
        <v>126</v>
      </c>
      <c r="M8" s="21" t="s">
        <v>91</v>
      </c>
      <c r="N8" s="21" t="s">
        <v>90</v>
      </c>
      <c r="O8" s="22" t="s">
        <v>20</v>
      </c>
      <c r="P8" s="21" t="s">
        <v>15</v>
      </c>
      <c r="Q8" s="21" t="s">
        <v>127</v>
      </c>
      <c r="R8" s="22" t="s">
        <v>25</v>
      </c>
      <c r="S8" s="21" t="s">
        <v>14</v>
      </c>
      <c r="T8" s="21" t="s">
        <v>128</v>
      </c>
      <c r="U8" s="22" t="s">
        <v>27</v>
      </c>
      <c r="V8" s="22" t="s">
        <v>129</v>
      </c>
      <c r="W8" s="21" t="s">
        <v>29</v>
      </c>
      <c r="X8" s="22" t="s">
        <v>130</v>
      </c>
      <c r="Y8" s="21" t="s">
        <v>97</v>
      </c>
      <c r="Z8" s="21" t="s">
        <v>18</v>
      </c>
      <c r="AA8" s="22" t="s">
        <v>94</v>
      </c>
      <c r="AB8" s="21" t="s">
        <v>95</v>
      </c>
      <c r="AC8" s="21" t="s">
        <v>131</v>
      </c>
      <c r="AD8" s="21" t="s">
        <v>93</v>
      </c>
      <c r="AE8" s="22" t="s">
        <v>132</v>
      </c>
      <c r="AF8" s="21" t="s">
        <v>133</v>
      </c>
      <c r="AG8" s="113" t="s">
        <v>17</v>
      </c>
      <c r="AH8" s="73" t="s">
        <v>96</v>
      </c>
      <c r="AI8" s="113" t="s">
        <v>134</v>
      </c>
      <c r="AJ8" s="73" t="s">
        <v>135</v>
      </c>
      <c r="AK8" s="73" t="s">
        <v>24</v>
      </c>
      <c r="AL8" s="73" t="s">
        <v>19</v>
      </c>
      <c r="AM8" s="73" t="s">
        <v>22</v>
      </c>
      <c r="AN8" s="73" t="s">
        <v>16</v>
      </c>
      <c r="AO8" s="73" t="s">
        <v>26</v>
      </c>
      <c r="AP8" s="73" t="s">
        <v>23</v>
      </c>
      <c r="AQ8" s="73" t="s">
        <v>136</v>
      </c>
      <c r="AR8" s="73" t="s">
        <v>137</v>
      </c>
      <c r="AS8" s="73" t="s">
        <v>98</v>
      </c>
      <c r="AT8" s="113" t="s">
        <v>138</v>
      </c>
      <c r="AU8" s="73" t="s">
        <v>139</v>
      </c>
      <c r="AV8" s="73" t="s">
        <v>92</v>
      </c>
      <c r="AW8" s="73" t="s">
        <v>30</v>
      </c>
      <c r="AX8" s="73" t="s">
        <v>89</v>
      </c>
      <c r="AY8" s="73" t="s">
        <v>99</v>
      </c>
      <c r="AZ8" s="74" t="s">
        <v>140</v>
      </c>
    </row>
    <row r="9" spans="1:52" s="89" customFormat="1" ht="24.75" customHeight="1" thickTop="1">
      <c r="A9" s="24" t="s">
        <v>38</v>
      </c>
      <c r="B9" s="24">
        <v>49</v>
      </c>
      <c r="C9" s="25">
        <v>1</v>
      </c>
      <c r="D9" s="76" t="s">
        <v>401</v>
      </c>
      <c r="E9" s="24" t="s">
        <v>33</v>
      </c>
      <c r="F9" s="24">
        <v>72</v>
      </c>
      <c r="G9" s="27" t="s">
        <v>87</v>
      </c>
      <c r="H9" s="29" t="s">
        <v>52</v>
      </c>
      <c r="I9" s="28"/>
      <c r="J9" s="28"/>
      <c r="K9" s="28"/>
      <c r="L9" s="28"/>
      <c r="M9" s="29" t="s">
        <v>52</v>
      </c>
      <c r="N9" s="28"/>
      <c r="O9" s="28"/>
      <c r="P9" s="28"/>
      <c r="Q9" s="28"/>
      <c r="R9" s="29"/>
      <c r="S9" s="28"/>
      <c r="T9" s="28"/>
      <c r="U9" s="28"/>
      <c r="V9" s="28"/>
      <c r="W9" s="29" t="s">
        <v>80</v>
      </c>
      <c r="X9" s="28"/>
      <c r="Y9" s="28"/>
      <c r="Z9" s="28"/>
      <c r="AA9" s="29"/>
      <c r="AB9" s="28"/>
      <c r="AC9" s="28"/>
      <c r="AD9" s="28"/>
      <c r="AE9" s="28"/>
      <c r="AF9" s="28"/>
      <c r="AG9" s="78" t="s">
        <v>36</v>
      </c>
      <c r="AH9" s="78"/>
      <c r="AI9" s="78" t="s">
        <v>37</v>
      </c>
      <c r="AJ9" s="78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</row>
    <row r="10" spans="1:52" s="75" customFormat="1" ht="24.75" customHeight="1">
      <c r="A10" s="24" t="s">
        <v>38</v>
      </c>
      <c r="B10" s="24">
        <v>44</v>
      </c>
      <c r="C10" s="25">
        <v>2</v>
      </c>
      <c r="D10" s="80" t="s">
        <v>402</v>
      </c>
      <c r="E10" s="24" t="s">
        <v>33</v>
      </c>
      <c r="F10" s="24">
        <v>73</v>
      </c>
      <c r="G10" s="27" t="s">
        <v>403</v>
      </c>
      <c r="H10" s="28"/>
      <c r="I10" s="28"/>
      <c r="J10" s="29" t="s">
        <v>36</v>
      </c>
      <c r="K10" s="28"/>
      <c r="L10" s="28"/>
      <c r="M10" s="28"/>
      <c r="N10" s="28"/>
      <c r="O10" s="29"/>
      <c r="P10" s="28"/>
      <c r="Q10" s="28"/>
      <c r="R10" s="28"/>
      <c r="S10" s="29" t="s">
        <v>37</v>
      </c>
      <c r="T10" s="28"/>
      <c r="U10" s="28"/>
      <c r="V10" s="28"/>
      <c r="W10" s="28"/>
      <c r="X10" s="28"/>
      <c r="Y10" s="29" t="s">
        <v>35</v>
      </c>
      <c r="Z10" s="28"/>
      <c r="AA10" s="28"/>
      <c r="AB10" s="29" t="s">
        <v>36</v>
      </c>
      <c r="AC10" s="28"/>
      <c r="AD10" s="28"/>
      <c r="AE10" s="28"/>
      <c r="AF10" s="28"/>
      <c r="AG10" s="78" t="s">
        <v>35</v>
      </c>
      <c r="AH10" s="79"/>
      <c r="AI10" s="79"/>
      <c r="AJ10" s="79"/>
      <c r="AK10" s="78"/>
      <c r="AL10" s="79"/>
      <c r="AM10" s="79"/>
      <c r="AN10" s="79"/>
      <c r="AO10" s="79"/>
      <c r="AP10" s="79"/>
      <c r="AQ10" s="78"/>
      <c r="AR10" s="78"/>
      <c r="AS10" s="79"/>
      <c r="AT10" s="79"/>
      <c r="AU10" s="79"/>
      <c r="AV10" s="79"/>
      <c r="AW10" s="79"/>
      <c r="AX10" s="79"/>
      <c r="AY10" s="79"/>
      <c r="AZ10" s="79"/>
    </row>
    <row r="11" spans="1:52" s="75" customFormat="1" ht="24.75" customHeight="1">
      <c r="A11" s="24" t="s">
        <v>38</v>
      </c>
      <c r="B11" s="24">
        <v>72</v>
      </c>
      <c r="C11" s="25">
        <v>3</v>
      </c>
      <c r="D11" s="80" t="s">
        <v>404</v>
      </c>
      <c r="E11" s="24" t="s">
        <v>33</v>
      </c>
      <c r="F11" s="24">
        <v>73</v>
      </c>
      <c r="G11" s="27" t="s">
        <v>399</v>
      </c>
      <c r="H11" s="29" t="s">
        <v>36</v>
      </c>
      <c r="I11" s="28"/>
      <c r="J11" s="28"/>
      <c r="K11" s="28"/>
      <c r="L11" s="28"/>
      <c r="M11" s="28"/>
      <c r="N11" s="28"/>
      <c r="O11" s="28"/>
      <c r="P11" s="29" t="s">
        <v>36</v>
      </c>
      <c r="Q11" s="28"/>
      <c r="R11" s="28"/>
      <c r="S11" s="28"/>
      <c r="T11" s="28"/>
      <c r="U11" s="29"/>
      <c r="V11" s="28"/>
      <c r="W11" s="28"/>
      <c r="X11" s="28"/>
      <c r="Y11" s="28"/>
      <c r="Z11" s="29" t="s">
        <v>36</v>
      </c>
      <c r="AA11" s="28"/>
      <c r="AB11" s="28"/>
      <c r="AC11" s="28"/>
      <c r="AD11" s="29" t="s">
        <v>36</v>
      </c>
      <c r="AE11" s="28"/>
      <c r="AF11" s="28"/>
      <c r="AG11" s="79"/>
      <c r="AH11" s="79"/>
      <c r="AI11" s="79"/>
      <c r="AJ11" s="79"/>
      <c r="AK11" s="78"/>
      <c r="AL11" s="79"/>
      <c r="AM11" s="79"/>
      <c r="AN11" s="79"/>
      <c r="AO11" s="79"/>
      <c r="AP11" s="79"/>
      <c r="AQ11" s="79"/>
      <c r="AR11" s="79"/>
      <c r="AS11" s="78"/>
      <c r="AT11" s="78" t="s">
        <v>37</v>
      </c>
      <c r="AU11" s="78"/>
      <c r="AV11" s="79"/>
      <c r="AW11" s="79"/>
      <c r="AX11" s="79"/>
      <c r="AY11" s="79"/>
      <c r="AZ11" s="79"/>
    </row>
    <row r="12" spans="1:52" s="75" customFormat="1" ht="24.75" customHeight="1">
      <c r="A12" s="24" t="s">
        <v>38</v>
      </c>
      <c r="B12" s="24">
        <v>49</v>
      </c>
      <c r="C12" s="25">
        <v>4</v>
      </c>
      <c r="D12" s="76" t="s">
        <v>405</v>
      </c>
      <c r="E12" s="24" t="s">
        <v>33</v>
      </c>
      <c r="F12" s="24">
        <v>73</v>
      </c>
      <c r="G12" s="27" t="s">
        <v>338</v>
      </c>
      <c r="H12" s="28"/>
      <c r="I12" s="28"/>
      <c r="J12" s="29" t="s">
        <v>35</v>
      </c>
      <c r="K12" s="28"/>
      <c r="L12" s="28"/>
      <c r="M12" s="28"/>
      <c r="N12" s="29" t="s">
        <v>37</v>
      </c>
      <c r="O12" s="28"/>
      <c r="P12" s="28"/>
      <c r="Q12" s="28"/>
      <c r="R12" s="29"/>
      <c r="S12" s="28"/>
      <c r="T12" s="28"/>
      <c r="U12" s="28"/>
      <c r="V12" s="29"/>
      <c r="W12" s="28"/>
      <c r="X12" s="28"/>
      <c r="Y12" s="28"/>
      <c r="Z12" s="28"/>
      <c r="AA12" s="28"/>
      <c r="AB12" s="28"/>
      <c r="AC12" s="28"/>
      <c r="AD12" s="28"/>
      <c r="AE12" s="29"/>
      <c r="AF12" s="28"/>
      <c r="AG12" s="79"/>
      <c r="AH12" s="79"/>
      <c r="AI12" s="79"/>
      <c r="AJ12" s="79"/>
      <c r="AK12" s="79"/>
      <c r="AL12" s="78"/>
      <c r="AM12" s="78"/>
      <c r="AN12" s="78"/>
      <c r="AO12" s="79"/>
      <c r="AP12" s="79"/>
      <c r="AQ12" s="79"/>
      <c r="AR12" s="79"/>
      <c r="AS12" s="78"/>
      <c r="AT12" s="79"/>
      <c r="AU12" s="79"/>
      <c r="AV12" s="79"/>
      <c r="AW12" s="79"/>
      <c r="AX12" s="79"/>
      <c r="AY12" s="79"/>
      <c r="AZ12" s="79"/>
    </row>
    <row r="13" spans="1:52" s="75" customFormat="1" ht="24.75" customHeight="1">
      <c r="A13" s="24" t="s">
        <v>38</v>
      </c>
      <c r="B13" s="24">
        <v>53</v>
      </c>
      <c r="C13" s="25">
        <v>5</v>
      </c>
      <c r="D13" s="80" t="s">
        <v>406</v>
      </c>
      <c r="E13" s="24" t="s">
        <v>33</v>
      </c>
      <c r="F13" s="24">
        <v>73</v>
      </c>
      <c r="G13" s="27" t="s">
        <v>216</v>
      </c>
      <c r="H13" s="28"/>
      <c r="I13" s="28"/>
      <c r="J13" s="28"/>
      <c r="K13" s="29" t="s">
        <v>37</v>
      </c>
      <c r="L13" s="28"/>
      <c r="M13" s="28"/>
      <c r="N13" s="28"/>
      <c r="O13" s="28"/>
      <c r="P13" s="29" t="s">
        <v>37</v>
      </c>
      <c r="Q13" s="28"/>
      <c r="R13" s="28"/>
      <c r="S13" s="28"/>
      <c r="T13" s="28"/>
      <c r="U13" s="28"/>
      <c r="V13" s="28"/>
      <c r="W13" s="29" t="s">
        <v>37</v>
      </c>
      <c r="X13" s="28"/>
      <c r="Y13" s="28"/>
      <c r="Z13" s="28"/>
      <c r="AA13" s="28"/>
      <c r="AB13" s="29" t="s">
        <v>37</v>
      </c>
      <c r="AC13" s="28"/>
      <c r="AD13" s="28"/>
      <c r="AE13" s="28"/>
      <c r="AF13" s="29" t="s">
        <v>37</v>
      </c>
      <c r="AG13" s="79"/>
      <c r="AH13" s="79"/>
      <c r="AI13" s="79"/>
      <c r="AJ13" s="79"/>
      <c r="AK13" s="79"/>
      <c r="AL13" s="78"/>
      <c r="AM13" s="79"/>
      <c r="AN13" s="79"/>
      <c r="AO13" s="78"/>
      <c r="AP13" s="78"/>
      <c r="AQ13" s="79"/>
      <c r="AR13" s="79"/>
      <c r="AS13" s="79"/>
      <c r="AT13" s="79"/>
      <c r="AU13" s="79"/>
      <c r="AV13" s="78"/>
      <c r="AW13" s="79"/>
      <c r="AX13" s="79"/>
      <c r="AY13" s="79"/>
      <c r="AZ13" s="79"/>
    </row>
    <row r="14" spans="1:52" s="75" customFormat="1" ht="24.75" customHeight="1">
      <c r="A14" s="24" t="s">
        <v>38</v>
      </c>
      <c r="B14" s="24">
        <v>53</v>
      </c>
      <c r="C14" s="25">
        <v>6</v>
      </c>
      <c r="D14" s="80" t="s">
        <v>407</v>
      </c>
      <c r="E14" s="24" t="s">
        <v>33</v>
      </c>
      <c r="F14" s="24">
        <v>73</v>
      </c>
      <c r="G14" s="27" t="s">
        <v>216</v>
      </c>
      <c r="H14" s="28"/>
      <c r="I14" s="28"/>
      <c r="J14" s="28"/>
      <c r="K14" s="28"/>
      <c r="L14" s="28"/>
      <c r="M14" s="29" t="s">
        <v>36</v>
      </c>
      <c r="N14" s="28"/>
      <c r="O14" s="28"/>
      <c r="P14" s="28"/>
      <c r="Q14" s="29" t="s">
        <v>46</v>
      </c>
      <c r="R14" s="28"/>
      <c r="S14" s="29" t="s">
        <v>36</v>
      </c>
      <c r="T14" s="28"/>
      <c r="U14" s="28"/>
      <c r="V14" s="28"/>
      <c r="W14" s="28"/>
      <c r="X14" s="28"/>
      <c r="Y14" s="28"/>
      <c r="Z14" s="29" t="s">
        <v>37</v>
      </c>
      <c r="AA14" s="28"/>
      <c r="AB14" s="28"/>
      <c r="AC14" s="29" t="s">
        <v>36</v>
      </c>
      <c r="AD14" s="28"/>
      <c r="AE14" s="28"/>
      <c r="AF14" s="28"/>
      <c r="AG14" s="79"/>
      <c r="AH14" s="79"/>
      <c r="AI14" s="79"/>
      <c r="AJ14" s="79"/>
      <c r="AK14" s="79"/>
      <c r="AL14" s="79"/>
      <c r="AM14" s="78"/>
      <c r="AN14" s="79"/>
      <c r="AO14" s="78"/>
      <c r="AP14" s="79"/>
      <c r="AQ14" s="79"/>
      <c r="AR14" s="79"/>
      <c r="AS14" s="79"/>
      <c r="AT14" s="79"/>
      <c r="AU14" s="79"/>
      <c r="AV14" s="79"/>
      <c r="AW14" s="78"/>
      <c r="AX14" s="78"/>
      <c r="AY14" s="79"/>
      <c r="AZ14" s="79"/>
    </row>
    <row r="15" spans="1:52" s="75" customFormat="1" ht="24.75" customHeight="1">
      <c r="A15" s="24" t="s">
        <v>100</v>
      </c>
      <c r="B15" s="24">
        <v>37</v>
      </c>
      <c r="C15" s="25">
        <v>7</v>
      </c>
      <c r="D15" s="76" t="s">
        <v>408</v>
      </c>
      <c r="E15" s="24" t="s">
        <v>33</v>
      </c>
      <c r="F15" s="24">
        <v>73</v>
      </c>
      <c r="G15" s="27" t="s">
        <v>409</v>
      </c>
      <c r="H15" s="28"/>
      <c r="I15" s="28"/>
      <c r="J15" s="28"/>
      <c r="K15" s="28"/>
      <c r="L15" s="29" t="s">
        <v>37</v>
      </c>
      <c r="M15" s="28"/>
      <c r="N15" s="28"/>
      <c r="O15" s="29"/>
      <c r="P15" s="28"/>
      <c r="Q15" s="28"/>
      <c r="R15" s="28"/>
      <c r="S15" s="28"/>
      <c r="T15" s="28"/>
      <c r="U15" s="29"/>
      <c r="V15" s="28"/>
      <c r="W15" s="28"/>
      <c r="X15" s="29"/>
      <c r="Y15" s="28"/>
      <c r="Z15" s="28"/>
      <c r="AA15" s="29"/>
      <c r="AB15" s="28"/>
      <c r="AC15" s="28"/>
      <c r="AD15" s="28"/>
      <c r="AE15" s="28"/>
      <c r="AF15" s="28"/>
      <c r="AG15" s="79"/>
      <c r="AH15" s="79"/>
      <c r="AI15" s="79"/>
      <c r="AJ15" s="79"/>
      <c r="AK15" s="79"/>
      <c r="AL15" s="79"/>
      <c r="AM15" s="79"/>
      <c r="AN15" s="78"/>
      <c r="AO15" s="79"/>
      <c r="AP15" s="78"/>
      <c r="AQ15" s="79"/>
      <c r="AR15" s="79"/>
      <c r="AS15" s="79"/>
      <c r="AT15" s="79"/>
      <c r="AU15" s="79"/>
      <c r="AV15" s="79"/>
      <c r="AW15" s="78"/>
      <c r="AX15" s="79"/>
      <c r="AY15" s="78"/>
      <c r="AZ15" s="79"/>
    </row>
    <row r="16" spans="1:52" s="75" customFormat="1" ht="24.75" customHeight="1">
      <c r="A16" s="24" t="s">
        <v>38</v>
      </c>
      <c r="B16" s="24">
        <v>85</v>
      </c>
      <c r="C16" s="25">
        <v>8</v>
      </c>
      <c r="D16" s="80" t="s">
        <v>410</v>
      </c>
      <c r="E16" s="24" t="s">
        <v>33</v>
      </c>
      <c r="F16" s="24">
        <v>73</v>
      </c>
      <c r="G16" s="27" t="s">
        <v>411</v>
      </c>
      <c r="H16" s="28"/>
      <c r="I16" s="29" t="s">
        <v>36</v>
      </c>
      <c r="J16" s="28"/>
      <c r="K16" s="28"/>
      <c r="L16" s="28"/>
      <c r="M16" s="28"/>
      <c r="N16" s="29" t="s">
        <v>36</v>
      </c>
      <c r="O16" s="28"/>
      <c r="P16" s="28"/>
      <c r="Q16" s="28"/>
      <c r="R16" s="28"/>
      <c r="S16" s="28"/>
      <c r="T16" s="29" t="s">
        <v>36</v>
      </c>
      <c r="U16" s="28"/>
      <c r="V16" s="28"/>
      <c r="W16" s="28"/>
      <c r="X16" s="28"/>
      <c r="Y16" s="29" t="s">
        <v>36</v>
      </c>
      <c r="Z16" s="28"/>
      <c r="AA16" s="28"/>
      <c r="AB16" s="28"/>
      <c r="AC16" s="28"/>
      <c r="AD16" s="29" t="s">
        <v>80</v>
      </c>
      <c r="AE16" s="28"/>
      <c r="AF16" s="28"/>
      <c r="AG16" s="79"/>
      <c r="AH16" s="78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8"/>
      <c r="AW16" s="79"/>
      <c r="AX16" s="78"/>
      <c r="AY16" s="78"/>
      <c r="AZ16" s="79"/>
    </row>
    <row r="17" spans="1:52" s="75" customFormat="1" ht="24.75" customHeight="1">
      <c r="A17" s="24" t="s">
        <v>38</v>
      </c>
      <c r="B17" s="24">
        <v>85</v>
      </c>
      <c r="C17" s="25">
        <v>9</v>
      </c>
      <c r="D17" s="80" t="s">
        <v>412</v>
      </c>
      <c r="E17" s="24" t="s">
        <v>33</v>
      </c>
      <c r="F17" s="24">
        <v>73</v>
      </c>
      <c r="G17" s="27" t="s">
        <v>413</v>
      </c>
      <c r="H17" s="28"/>
      <c r="I17" s="28"/>
      <c r="J17" s="28"/>
      <c r="K17" s="29" t="s">
        <v>36</v>
      </c>
      <c r="L17" s="28"/>
      <c r="M17" s="28"/>
      <c r="N17" s="28"/>
      <c r="O17" s="28"/>
      <c r="P17" s="28"/>
      <c r="Q17" s="29" t="s">
        <v>35</v>
      </c>
      <c r="R17" s="28"/>
      <c r="S17" s="28"/>
      <c r="T17" s="29" t="s">
        <v>37</v>
      </c>
      <c r="U17" s="28"/>
      <c r="V17" s="28"/>
      <c r="W17" s="28"/>
      <c r="X17" s="29"/>
      <c r="Y17" s="28"/>
      <c r="Z17" s="28"/>
      <c r="AA17" s="28"/>
      <c r="AB17" s="28"/>
      <c r="AC17" s="28"/>
      <c r="AD17" s="28"/>
      <c r="AE17" s="29"/>
      <c r="AF17" s="28"/>
      <c r="AG17" s="79"/>
      <c r="AH17" s="79"/>
      <c r="AI17" s="78" t="s">
        <v>36</v>
      </c>
      <c r="AJ17" s="79"/>
      <c r="AK17" s="79"/>
      <c r="AL17" s="79"/>
      <c r="AM17" s="79"/>
      <c r="AN17" s="79"/>
      <c r="AO17" s="79"/>
      <c r="AP17" s="79"/>
      <c r="AQ17" s="78"/>
      <c r="AR17" s="79"/>
      <c r="AS17" s="79"/>
      <c r="AT17" s="78" t="s">
        <v>80</v>
      </c>
      <c r="AU17" s="79"/>
      <c r="AV17" s="79"/>
      <c r="AW17" s="79"/>
      <c r="AX17" s="79"/>
      <c r="AY17" s="79"/>
      <c r="AZ17" s="78"/>
    </row>
    <row r="18" spans="1:52" s="75" customFormat="1" ht="24.75" customHeight="1">
      <c r="A18" s="24" t="s">
        <v>38</v>
      </c>
      <c r="B18" s="24">
        <v>85</v>
      </c>
      <c r="C18" s="25">
        <v>10</v>
      </c>
      <c r="D18" s="80" t="s">
        <v>414</v>
      </c>
      <c r="E18" s="24" t="s">
        <v>33</v>
      </c>
      <c r="F18" s="24">
        <v>73</v>
      </c>
      <c r="G18" s="27" t="s">
        <v>415</v>
      </c>
      <c r="H18" s="28"/>
      <c r="I18" s="29" t="s">
        <v>52</v>
      </c>
      <c r="J18" s="28"/>
      <c r="K18" s="28"/>
      <c r="L18" s="29" t="s">
        <v>36</v>
      </c>
      <c r="M18" s="28"/>
      <c r="N18" s="28"/>
      <c r="O18" s="28"/>
      <c r="P18" s="28"/>
      <c r="Q18" s="28"/>
      <c r="R18" s="28"/>
      <c r="S18" s="28"/>
      <c r="T18" s="28"/>
      <c r="U18" s="28"/>
      <c r="V18" s="29"/>
      <c r="W18" s="28"/>
      <c r="X18" s="28"/>
      <c r="Y18" s="28"/>
      <c r="Z18" s="28"/>
      <c r="AA18" s="28"/>
      <c r="AB18" s="28"/>
      <c r="AC18" s="29" t="s">
        <v>188</v>
      </c>
      <c r="AD18" s="28"/>
      <c r="AE18" s="28"/>
      <c r="AF18" s="29" t="s">
        <v>36</v>
      </c>
      <c r="AG18" s="79"/>
      <c r="AH18" s="79"/>
      <c r="AI18" s="79"/>
      <c r="AJ18" s="78"/>
      <c r="AK18" s="79"/>
      <c r="AL18" s="79"/>
      <c r="AM18" s="79"/>
      <c r="AN18" s="79"/>
      <c r="AO18" s="79"/>
      <c r="AP18" s="79"/>
      <c r="AQ18" s="79"/>
      <c r="AR18" s="78"/>
      <c r="AS18" s="79"/>
      <c r="AT18" s="79"/>
      <c r="AU18" s="78"/>
      <c r="AV18" s="79"/>
      <c r="AW18" s="79"/>
      <c r="AX18" s="79"/>
      <c r="AY18" s="79"/>
      <c r="AZ18" s="78"/>
    </row>
    <row r="19" spans="1:52" s="34" customFormat="1" ht="24.75" customHeight="1" thickBot="1">
      <c r="A19" s="87"/>
      <c r="B19" s="87"/>
      <c r="C19" s="31"/>
      <c r="D19" s="84"/>
      <c r="E19" s="85"/>
      <c r="F19" s="85"/>
      <c r="G19" s="84"/>
      <c r="M19" s="233" t="s">
        <v>55</v>
      </c>
      <c r="N19" s="233"/>
      <c r="O19" s="233"/>
      <c r="P19" s="233"/>
      <c r="Q19" s="114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</row>
    <row r="20" spans="1:52" s="75" customFormat="1" ht="24" customHeight="1" thickBot="1">
      <c r="A20" s="70" t="s">
        <v>7</v>
      </c>
      <c r="B20" s="70" t="s">
        <v>8</v>
      </c>
      <c r="C20" s="18" t="s">
        <v>9</v>
      </c>
      <c r="D20" s="17" t="s">
        <v>10</v>
      </c>
      <c r="E20" s="17" t="s">
        <v>11</v>
      </c>
      <c r="F20" s="115" t="s">
        <v>56</v>
      </c>
      <c r="G20" s="71" t="s">
        <v>13</v>
      </c>
      <c r="H20" s="38" t="s">
        <v>57</v>
      </c>
      <c r="I20" s="39" t="s">
        <v>58</v>
      </c>
      <c r="J20" s="39" t="s">
        <v>59</v>
      </c>
      <c r="K20" s="39" t="s">
        <v>60</v>
      </c>
      <c r="L20" s="40" t="s">
        <v>61</v>
      </c>
      <c r="M20" s="116" t="s">
        <v>120</v>
      </c>
      <c r="N20" s="117" t="s">
        <v>121</v>
      </c>
      <c r="O20" s="117" t="s">
        <v>161</v>
      </c>
      <c r="P20" s="118" t="s">
        <v>162</v>
      </c>
      <c r="Q20" s="244" t="s">
        <v>62</v>
      </c>
      <c r="R20" s="245"/>
      <c r="S20" s="119" t="s">
        <v>63</v>
      </c>
      <c r="T20" s="226" t="s">
        <v>64</v>
      </c>
      <c r="U20" s="227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</row>
    <row r="21" spans="1:52" s="34" customFormat="1" ht="15.75" customHeight="1" thickBot="1">
      <c r="A21" s="24" t="str">
        <f aca="true" t="shared" si="0" ref="A21:B30">A9</f>
        <v>PDL</v>
      </c>
      <c r="B21" s="24">
        <f t="shared" si="0"/>
        <v>49</v>
      </c>
      <c r="C21" s="25">
        <v>1</v>
      </c>
      <c r="D21" s="55" t="str">
        <f aca="true" t="shared" si="1" ref="D21:E30">D9</f>
        <v>BICKERT Florent</v>
      </c>
      <c r="E21" s="24" t="str">
        <f t="shared" si="1"/>
        <v>M</v>
      </c>
      <c r="F21" s="120">
        <v>70</v>
      </c>
      <c r="G21" s="44" t="str">
        <f aca="true" t="shared" si="2" ref="G21:G30">G9</f>
        <v>EVRE JUDO ST PIERRE LE MAY</v>
      </c>
      <c r="H21" s="45">
        <v>10</v>
      </c>
      <c r="I21" s="46">
        <v>10</v>
      </c>
      <c r="J21" s="46">
        <v>0</v>
      </c>
      <c r="K21" s="46" t="s">
        <v>68</v>
      </c>
      <c r="L21" s="47"/>
      <c r="M21" s="45">
        <v>0</v>
      </c>
      <c r="N21" s="46">
        <v>10</v>
      </c>
      <c r="O21" s="121"/>
      <c r="P21" s="90"/>
      <c r="Q21" s="242">
        <f aca="true" t="shared" si="3" ref="Q21:Q30">SUM(H21:P21)</f>
        <v>30</v>
      </c>
      <c r="R21" s="243"/>
      <c r="S21" s="122"/>
      <c r="T21" s="226">
        <f aca="true" t="shared" si="4" ref="T21:T30">SUM(F21,Q21)</f>
        <v>100</v>
      </c>
      <c r="U21" s="227"/>
      <c r="V21" s="228" t="s">
        <v>163</v>
      </c>
      <c r="W21" s="229"/>
      <c r="X21" s="229"/>
      <c r="Y21" s="229"/>
      <c r="Z21" s="240"/>
      <c r="AD21" s="92"/>
      <c r="AE21" s="221" t="s">
        <v>65</v>
      </c>
      <c r="AF21" s="221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</row>
    <row r="22" spans="1:52" s="34" customFormat="1" ht="15.75" customHeight="1" thickBot="1">
      <c r="A22" s="24" t="str">
        <f t="shared" si="0"/>
        <v>PDL</v>
      </c>
      <c r="B22" s="24">
        <f t="shared" si="0"/>
        <v>44</v>
      </c>
      <c r="C22" s="25">
        <v>2</v>
      </c>
      <c r="D22" s="42" t="str">
        <f t="shared" si="1"/>
        <v>BOHEAS Kevin</v>
      </c>
      <c r="E22" s="24" t="str">
        <f t="shared" si="1"/>
        <v>M</v>
      </c>
      <c r="F22" s="120">
        <v>40</v>
      </c>
      <c r="G22" s="44" t="str">
        <f t="shared" si="2"/>
        <v>DERVAL ST VINCENT JUDO</v>
      </c>
      <c r="H22" s="50">
        <v>0</v>
      </c>
      <c r="I22" s="51">
        <v>10</v>
      </c>
      <c r="J22" s="51">
        <v>10</v>
      </c>
      <c r="K22" s="51">
        <v>0</v>
      </c>
      <c r="L22" s="52"/>
      <c r="M22" s="50">
        <v>10</v>
      </c>
      <c r="N22" s="51"/>
      <c r="O22" s="123"/>
      <c r="P22" s="93"/>
      <c r="Q22" s="234">
        <f t="shared" si="3"/>
        <v>30</v>
      </c>
      <c r="R22" s="235"/>
      <c r="S22" s="122"/>
      <c r="T22" s="226">
        <f t="shared" si="4"/>
        <v>70</v>
      </c>
      <c r="U22" s="227"/>
      <c r="V22" s="230"/>
      <c r="W22" s="231"/>
      <c r="X22" s="231"/>
      <c r="Y22" s="231"/>
      <c r="Z22" s="241"/>
      <c r="AD22" s="92"/>
      <c r="AE22" s="124" t="s">
        <v>66</v>
      </c>
      <c r="AF22" s="125" t="s">
        <v>67</v>
      </c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</row>
    <row r="23" spans="1:52" s="34" customFormat="1" ht="15.75" customHeight="1" thickBot="1" thickTop="1">
      <c r="A23" s="24" t="str">
        <f t="shared" si="0"/>
        <v>PDL</v>
      </c>
      <c r="B23" s="24">
        <f t="shared" si="0"/>
        <v>72</v>
      </c>
      <c r="C23" s="25">
        <v>3</v>
      </c>
      <c r="D23" s="42" t="str">
        <f t="shared" si="1"/>
        <v>CHAMBRIER Alexandre</v>
      </c>
      <c r="E23" s="24" t="str">
        <f t="shared" si="1"/>
        <v>M</v>
      </c>
      <c r="F23" s="120">
        <v>0</v>
      </c>
      <c r="G23" s="44" t="str">
        <f t="shared" si="2"/>
        <v>J.C.DE SPAY</v>
      </c>
      <c r="H23" s="50">
        <v>0</v>
      </c>
      <c r="I23" s="51">
        <v>0</v>
      </c>
      <c r="J23" s="51">
        <v>0</v>
      </c>
      <c r="K23" s="51">
        <v>0</v>
      </c>
      <c r="L23" s="52"/>
      <c r="M23" s="50">
        <v>10</v>
      </c>
      <c r="N23" s="51"/>
      <c r="O23" s="123"/>
      <c r="P23" s="93"/>
      <c r="Q23" s="234">
        <f t="shared" si="3"/>
        <v>10</v>
      </c>
      <c r="R23" s="235"/>
      <c r="S23" s="122"/>
      <c r="T23" s="226">
        <f t="shared" si="4"/>
        <v>10</v>
      </c>
      <c r="U23" s="227"/>
      <c r="V23" s="128" t="s">
        <v>17</v>
      </c>
      <c r="W23" s="22" t="s">
        <v>96</v>
      </c>
      <c r="X23" s="133" t="s">
        <v>134</v>
      </c>
      <c r="Y23" s="22" t="s">
        <v>135</v>
      </c>
      <c r="Z23" s="127" t="s">
        <v>24</v>
      </c>
      <c r="AD23" s="92"/>
      <c r="AE23" s="238">
        <v>7</v>
      </c>
      <c r="AF23" s="239">
        <v>10</v>
      </c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</row>
    <row r="24" spans="1:52" s="34" customFormat="1" ht="15.75" customHeight="1" thickBot="1" thickTop="1">
      <c r="A24" s="24" t="str">
        <f t="shared" si="0"/>
        <v>PDL</v>
      </c>
      <c r="B24" s="24">
        <f t="shared" si="0"/>
        <v>49</v>
      </c>
      <c r="C24" s="25">
        <v>4</v>
      </c>
      <c r="D24" s="55" t="str">
        <f t="shared" si="1"/>
        <v>CHARRIER Simon</v>
      </c>
      <c r="E24" s="24" t="str">
        <f t="shared" si="1"/>
        <v>M</v>
      </c>
      <c r="F24" s="120">
        <v>83</v>
      </c>
      <c r="G24" s="44" t="str">
        <f t="shared" si="2"/>
        <v>JUDO CLUB DE LA POSSONNIERE</v>
      </c>
      <c r="H24" s="50">
        <v>10</v>
      </c>
      <c r="I24" s="51">
        <v>10</v>
      </c>
      <c r="J24" s="51" t="s">
        <v>68</v>
      </c>
      <c r="K24" s="51"/>
      <c r="L24" s="52"/>
      <c r="M24" s="50"/>
      <c r="N24" s="51"/>
      <c r="O24" s="123"/>
      <c r="P24" s="93"/>
      <c r="Q24" s="234">
        <f t="shared" si="3"/>
        <v>20</v>
      </c>
      <c r="R24" s="235"/>
      <c r="S24" s="122"/>
      <c r="T24" s="226">
        <f t="shared" si="4"/>
        <v>103</v>
      </c>
      <c r="U24" s="227"/>
      <c r="V24" s="22" t="s">
        <v>19</v>
      </c>
      <c r="W24" s="22" t="s">
        <v>22</v>
      </c>
      <c r="X24" s="22" t="s">
        <v>16</v>
      </c>
      <c r="Y24" s="127" t="s">
        <v>26</v>
      </c>
      <c r="Z24" s="22" t="s">
        <v>23</v>
      </c>
      <c r="AD24" s="92"/>
      <c r="AE24" s="223"/>
      <c r="AF24" s="225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</row>
    <row r="25" spans="1:52" s="34" customFormat="1" ht="15.75" customHeight="1" thickBot="1" thickTop="1">
      <c r="A25" s="24" t="str">
        <f t="shared" si="0"/>
        <v>PDL</v>
      </c>
      <c r="B25" s="24">
        <f t="shared" si="0"/>
        <v>53</v>
      </c>
      <c r="C25" s="25">
        <v>5</v>
      </c>
      <c r="D25" s="42" t="str">
        <f t="shared" si="1"/>
        <v>CHERE Fabien</v>
      </c>
      <c r="E25" s="24" t="str">
        <f t="shared" si="1"/>
        <v>M</v>
      </c>
      <c r="F25" s="120">
        <v>30</v>
      </c>
      <c r="G25" s="44" t="str">
        <f t="shared" si="2"/>
        <v>C ATHLETIQUE EVRON</v>
      </c>
      <c r="H25" s="50">
        <v>10</v>
      </c>
      <c r="I25" s="51">
        <v>10</v>
      </c>
      <c r="J25" s="51">
        <v>10</v>
      </c>
      <c r="K25" s="51">
        <v>10</v>
      </c>
      <c r="L25" s="52">
        <v>10</v>
      </c>
      <c r="M25" s="50"/>
      <c r="N25" s="51"/>
      <c r="O25" s="123"/>
      <c r="P25" s="93"/>
      <c r="Q25" s="234">
        <f t="shared" si="3"/>
        <v>50</v>
      </c>
      <c r="R25" s="235"/>
      <c r="S25" s="122"/>
      <c r="T25" s="226">
        <f t="shared" si="4"/>
        <v>80</v>
      </c>
      <c r="U25" s="227"/>
      <c r="V25" s="127" t="s">
        <v>136</v>
      </c>
      <c r="W25" s="127" t="s">
        <v>137</v>
      </c>
      <c r="X25" s="22" t="s">
        <v>98</v>
      </c>
      <c r="Y25" s="133" t="s">
        <v>138</v>
      </c>
      <c r="Z25" s="127" t="s">
        <v>139</v>
      </c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</row>
    <row r="26" spans="1:52" s="34" customFormat="1" ht="15.75" customHeight="1" thickTop="1">
      <c r="A26" s="24" t="str">
        <f t="shared" si="0"/>
        <v>PDL</v>
      </c>
      <c r="B26" s="24">
        <f t="shared" si="0"/>
        <v>53</v>
      </c>
      <c r="C26" s="25">
        <v>6</v>
      </c>
      <c r="D26" s="42" t="str">
        <f t="shared" si="1"/>
        <v>DECRAND Baptiste</v>
      </c>
      <c r="E26" s="24" t="str">
        <f t="shared" si="1"/>
        <v>M</v>
      </c>
      <c r="F26" s="120">
        <v>20</v>
      </c>
      <c r="G26" s="44" t="str">
        <f t="shared" si="2"/>
        <v>C ATHLETIQUE EVRON</v>
      </c>
      <c r="H26" s="50">
        <v>0</v>
      </c>
      <c r="I26" s="51">
        <v>0</v>
      </c>
      <c r="J26" s="51">
        <v>0</v>
      </c>
      <c r="K26" s="51">
        <v>10</v>
      </c>
      <c r="L26" s="52">
        <v>0</v>
      </c>
      <c r="M26" s="50"/>
      <c r="N26" s="51"/>
      <c r="O26" s="123"/>
      <c r="P26" s="93"/>
      <c r="Q26" s="234">
        <f t="shared" si="3"/>
        <v>10</v>
      </c>
      <c r="R26" s="235"/>
      <c r="S26" s="122"/>
      <c r="T26" s="226">
        <f t="shared" si="4"/>
        <v>30</v>
      </c>
      <c r="U26" s="227"/>
      <c r="V26" s="127">
        <v>6</v>
      </c>
      <c r="W26" s="22" t="s">
        <v>30</v>
      </c>
      <c r="X26" s="127">
        <v>6</v>
      </c>
      <c r="Y26" s="22" t="s">
        <v>99</v>
      </c>
      <c r="Z26" s="127" t="s">
        <v>140</v>
      </c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</row>
    <row r="27" spans="1:52" s="34" customFormat="1" ht="15.75" customHeight="1">
      <c r="A27" s="24" t="str">
        <f t="shared" si="0"/>
        <v>TBO</v>
      </c>
      <c r="B27" s="24">
        <f t="shared" si="0"/>
        <v>37</v>
      </c>
      <c r="C27" s="25">
        <v>7</v>
      </c>
      <c r="D27" s="55" t="str">
        <f t="shared" si="1"/>
        <v>GUERIN Vincent</v>
      </c>
      <c r="E27" s="24" t="str">
        <f t="shared" si="1"/>
        <v>M</v>
      </c>
      <c r="F27" s="120">
        <v>90</v>
      </c>
      <c r="G27" s="44" t="str">
        <f t="shared" si="2"/>
        <v>JUDO CLUB DE METTRAY</v>
      </c>
      <c r="H27" s="50">
        <v>10</v>
      </c>
      <c r="I27" s="51" t="s">
        <v>68</v>
      </c>
      <c r="J27" s="51"/>
      <c r="K27" s="51"/>
      <c r="L27" s="52"/>
      <c r="M27" s="99"/>
      <c r="N27" s="134"/>
      <c r="O27" s="135"/>
      <c r="P27" s="100"/>
      <c r="Q27" s="234">
        <f t="shared" si="3"/>
        <v>10</v>
      </c>
      <c r="R27" s="235"/>
      <c r="S27" s="122"/>
      <c r="T27" s="226">
        <f t="shared" si="4"/>
        <v>100</v>
      </c>
      <c r="U27" s="227"/>
      <c r="V27" s="75"/>
      <c r="W27" s="75"/>
      <c r="X27" s="75"/>
      <c r="Y27" s="75"/>
      <c r="Z27" s="75"/>
      <c r="AA27" s="75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</row>
    <row r="28" spans="1:52" s="34" customFormat="1" ht="15.75" customHeight="1">
      <c r="A28" s="24" t="str">
        <f t="shared" si="0"/>
        <v>PDL</v>
      </c>
      <c r="B28" s="24">
        <f t="shared" si="0"/>
        <v>85</v>
      </c>
      <c r="C28" s="25">
        <v>8</v>
      </c>
      <c r="D28" s="42" t="str">
        <f t="shared" si="1"/>
        <v>GUILLET Alexandre</v>
      </c>
      <c r="E28" s="24" t="str">
        <f t="shared" si="1"/>
        <v>M</v>
      </c>
      <c r="F28" s="120">
        <v>77</v>
      </c>
      <c r="G28" s="44" t="str">
        <f t="shared" si="2"/>
        <v>JUDO CLUB LUCQUOIS</v>
      </c>
      <c r="H28" s="50">
        <v>0</v>
      </c>
      <c r="I28" s="51">
        <v>0</v>
      </c>
      <c r="J28" s="51">
        <v>0</v>
      </c>
      <c r="K28" s="51">
        <v>0</v>
      </c>
      <c r="L28" s="52">
        <v>7</v>
      </c>
      <c r="M28" s="50"/>
      <c r="N28" s="51"/>
      <c r="O28" s="123"/>
      <c r="P28" s="93"/>
      <c r="Q28" s="234">
        <f t="shared" si="3"/>
        <v>7</v>
      </c>
      <c r="R28" s="235"/>
      <c r="S28" s="122"/>
      <c r="T28" s="226">
        <f t="shared" si="4"/>
        <v>84</v>
      </c>
      <c r="U28" s="22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</row>
    <row r="29" spans="1:52" s="34" customFormat="1" ht="15.75" customHeight="1">
      <c r="A29" s="24" t="str">
        <f t="shared" si="0"/>
        <v>PDL</v>
      </c>
      <c r="B29" s="24">
        <f t="shared" si="0"/>
        <v>85</v>
      </c>
      <c r="C29" s="25">
        <v>9</v>
      </c>
      <c r="D29" s="42" t="str">
        <f t="shared" si="1"/>
        <v>HINEUX Mickael</v>
      </c>
      <c r="E29" s="24" t="str">
        <f t="shared" si="1"/>
        <v>M</v>
      </c>
      <c r="F29" s="120">
        <v>20</v>
      </c>
      <c r="G29" s="44" t="str">
        <f t="shared" si="2"/>
        <v>OLYMPIC JUDO BENET</v>
      </c>
      <c r="H29" s="50">
        <v>0</v>
      </c>
      <c r="I29" s="51">
        <v>10</v>
      </c>
      <c r="J29" s="51">
        <v>10</v>
      </c>
      <c r="K29" s="51"/>
      <c r="L29" s="52"/>
      <c r="M29" s="50">
        <v>0</v>
      </c>
      <c r="N29" s="51">
        <v>0</v>
      </c>
      <c r="O29" s="123"/>
      <c r="P29" s="93"/>
      <c r="Q29" s="234">
        <f t="shared" si="3"/>
        <v>20</v>
      </c>
      <c r="R29" s="235"/>
      <c r="S29" s="122"/>
      <c r="T29" s="226">
        <f t="shared" si="4"/>
        <v>40</v>
      </c>
      <c r="U29" s="22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</row>
    <row r="30" spans="1:52" s="34" customFormat="1" ht="15.75" customHeight="1" thickBot="1">
      <c r="A30" s="24" t="str">
        <f t="shared" si="0"/>
        <v>PDL</v>
      </c>
      <c r="B30" s="24">
        <f t="shared" si="0"/>
        <v>85</v>
      </c>
      <c r="C30" s="25">
        <v>10</v>
      </c>
      <c r="D30" s="42" t="str">
        <f t="shared" si="1"/>
        <v>METIVIER Alexandre</v>
      </c>
      <c r="E30" s="24" t="str">
        <f t="shared" si="1"/>
        <v>M</v>
      </c>
      <c r="F30" s="120">
        <v>30</v>
      </c>
      <c r="G30" s="44" t="str">
        <f t="shared" si="2"/>
        <v>JUDO CLUB TRANCHAIS</v>
      </c>
      <c r="H30" s="56">
        <v>10</v>
      </c>
      <c r="I30" s="57">
        <v>0</v>
      </c>
      <c r="J30" s="57"/>
      <c r="K30" s="57">
        <v>10</v>
      </c>
      <c r="L30" s="58">
        <v>0</v>
      </c>
      <c r="M30" s="56"/>
      <c r="N30" s="57"/>
      <c r="O30" s="136"/>
      <c r="P30" s="101"/>
      <c r="Q30" s="236">
        <f t="shared" si="3"/>
        <v>20</v>
      </c>
      <c r="R30" s="237"/>
      <c r="S30" s="122"/>
      <c r="T30" s="226">
        <f t="shared" si="4"/>
        <v>50</v>
      </c>
      <c r="U30" s="22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</row>
    <row r="31" spans="1:52" s="34" customFormat="1" ht="11.25">
      <c r="A31" s="87"/>
      <c r="B31" s="87"/>
      <c r="D31" s="59"/>
      <c r="E31" s="59"/>
      <c r="F31" s="59"/>
      <c r="G31" s="59"/>
      <c r="H31" s="59"/>
      <c r="I31" s="59"/>
      <c r="J31" s="59"/>
      <c r="K31" s="59"/>
      <c r="L31" s="59"/>
      <c r="N31" s="61" t="s">
        <v>69</v>
      </c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</row>
    <row r="32" spans="1:52" s="34" customFormat="1" ht="11.25" hidden="1">
      <c r="A32" s="87"/>
      <c r="B32" s="87"/>
      <c r="C32" s="31">
        <f>COUNT(H21:P30)/2</f>
        <v>21</v>
      </c>
      <c r="D32" s="31"/>
      <c r="F32" s="87"/>
      <c r="G32" s="103" t="s">
        <v>70</v>
      </c>
      <c r="H32" s="63">
        <v>1</v>
      </c>
      <c r="I32" s="63"/>
      <c r="J32" s="63">
        <v>3</v>
      </c>
      <c r="K32" s="63">
        <v>4</v>
      </c>
      <c r="L32" s="63"/>
      <c r="M32" s="63">
        <v>6</v>
      </c>
      <c r="N32" s="63">
        <v>7</v>
      </c>
      <c r="O32" s="63"/>
      <c r="P32" s="63">
        <v>8</v>
      </c>
      <c r="Q32" s="63">
        <v>9</v>
      </c>
      <c r="R32" s="63"/>
      <c r="S32" s="63">
        <v>10</v>
      </c>
      <c r="T32" s="63">
        <v>11</v>
      </c>
      <c r="U32" s="63"/>
      <c r="V32" s="63"/>
      <c r="W32" s="63">
        <v>12</v>
      </c>
      <c r="X32" s="63"/>
      <c r="Y32" s="63">
        <v>13</v>
      </c>
      <c r="Z32" s="63">
        <v>14</v>
      </c>
      <c r="AA32" s="63">
        <v>14</v>
      </c>
      <c r="AB32" s="63">
        <v>16</v>
      </c>
      <c r="AC32" s="63">
        <v>15</v>
      </c>
      <c r="AD32" s="63">
        <v>17</v>
      </c>
      <c r="AE32" s="63"/>
      <c r="AF32" s="63"/>
      <c r="AG32" s="104">
        <v>19</v>
      </c>
      <c r="AH32" s="104"/>
      <c r="AI32" s="104">
        <v>21</v>
      </c>
      <c r="AJ32" s="104"/>
      <c r="AK32" s="104"/>
      <c r="AL32" s="104"/>
      <c r="AM32" s="104"/>
      <c r="AN32" s="104"/>
      <c r="AO32" s="104">
        <v>20</v>
      </c>
      <c r="AP32" s="104"/>
      <c r="AQ32" s="104"/>
      <c r="AR32" s="104"/>
      <c r="AS32" s="104"/>
      <c r="AT32" s="104">
        <v>20</v>
      </c>
      <c r="AU32" s="104"/>
      <c r="AV32" s="104"/>
      <c r="AW32" s="104"/>
      <c r="AX32" s="104"/>
      <c r="AY32" s="104"/>
      <c r="AZ32" s="104"/>
    </row>
    <row r="33" spans="1:52" s="34" customFormat="1" ht="11.25" hidden="1">
      <c r="A33" s="87"/>
      <c r="B33" s="87"/>
      <c r="F33" s="87"/>
      <c r="G33" s="62" t="s">
        <v>71</v>
      </c>
      <c r="H33" s="63">
        <v>1</v>
      </c>
      <c r="I33" s="63"/>
      <c r="J33" s="63">
        <v>1</v>
      </c>
      <c r="K33" s="63">
        <v>1</v>
      </c>
      <c r="L33" s="63"/>
      <c r="M33" s="63">
        <v>2</v>
      </c>
      <c r="N33" s="63">
        <v>2</v>
      </c>
      <c r="O33" s="63"/>
      <c r="P33" s="63">
        <v>2</v>
      </c>
      <c r="Q33" s="63">
        <v>2</v>
      </c>
      <c r="R33" s="63"/>
      <c r="S33" s="63">
        <v>2</v>
      </c>
      <c r="T33" s="63">
        <v>3</v>
      </c>
      <c r="U33" s="63"/>
      <c r="V33" s="63"/>
      <c r="W33" s="63">
        <v>3</v>
      </c>
      <c r="X33" s="63"/>
      <c r="Y33" s="63">
        <v>3</v>
      </c>
      <c r="Z33" s="63">
        <v>3</v>
      </c>
      <c r="AA33" s="63">
        <v>5</v>
      </c>
      <c r="AB33" s="63">
        <v>4</v>
      </c>
      <c r="AC33" s="63">
        <v>5</v>
      </c>
      <c r="AD33" s="63">
        <v>4</v>
      </c>
      <c r="AE33" s="63"/>
      <c r="AF33" s="63"/>
      <c r="AG33" s="104">
        <v>1</v>
      </c>
      <c r="AH33" s="104"/>
      <c r="AI33" s="104">
        <v>2</v>
      </c>
      <c r="AJ33" s="104"/>
      <c r="AK33" s="104"/>
      <c r="AL33" s="104"/>
      <c r="AM33" s="104"/>
      <c r="AN33" s="104"/>
      <c r="AO33" s="104">
        <v>1</v>
      </c>
      <c r="AP33" s="104"/>
      <c r="AQ33" s="104"/>
      <c r="AR33" s="104"/>
      <c r="AS33" s="104"/>
      <c r="AT33" s="104">
        <v>1</v>
      </c>
      <c r="AU33" s="104"/>
      <c r="AV33" s="104"/>
      <c r="AW33" s="104"/>
      <c r="AX33" s="104"/>
      <c r="AY33" s="104"/>
      <c r="AZ33" s="104"/>
    </row>
    <row r="34" spans="1:52" s="34" customFormat="1" ht="11.25" hidden="1">
      <c r="A34" s="87"/>
      <c r="B34" s="87"/>
      <c r="C34" s="31"/>
      <c r="F34" s="87"/>
      <c r="G34" s="62" t="s">
        <v>72</v>
      </c>
      <c r="H34" s="63">
        <v>1</v>
      </c>
      <c r="I34" s="63"/>
      <c r="J34" s="63">
        <v>1</v>
      </c>
      <c r="K34" s="63">
        <v>1</v>
      </c>
      <c r="L34" s="63"/>
      <c r="M34" s="63">
        <v>1</v>
      </c>
      <c r="N34" s="63">
        <v>2</v>
      </c>
      <c r="O34" s="63"/>
      <c r="P34" s="63">
        <v>2</v>
      </c>
      <c r="Q34" s="63">
        <v>2</v>
      </c>
      <c r="R34" s="63"/>
      <c r="S34" s="63">
        <v>3</v>
      </c>
      <c r="T34" s="63">
        <v>3</v>
      </c>
      <c r="U34" s="63"/>
      <c r="V34" s="63"/>
      <c r="W34" s="63">
        <v>3</v>
      </c>
      <c r="X34" s="63"/>
      <c r="Y34" s="63">
        <v>4</v>
      </c>
      <c r="Z34" s="63">
        <v>4</v>
      </c>
      <c r="AA34" s="63">
        <v>5</v>
      </c>
      <c r="AB34" s="63">
        <v>4</v>
      </c>
      <c r="AC34" s="63">
        <v>3</v>
      </c>
      <c r="AD34" s="63">
        <v>5</v>
      </c>
      <c r="AE34" s="63"/>
      <c r="AF34" s="63"/>
      <c r="AG34" s="104">
        <v>1</v>
      </c>
      <c r="AH34" s="104"/>
      <c r="AI34" s="104">
        <v>2</v>
      </c>
      <c r="AJ34" s="104"/>
      <c r="AK34" s="104"/>
      <c r="AL34" s="104"/>
      <c r="AM34" s="104"/>
      <c r="AN34" s="104"/>
      <c r="AO34" s="104">
        <v>1</v>
      </c>
      <c r="AP34" s="104"/>
      <c r="AQ34" s="104"/>
      <c r="AR34" s="104"/>
      <c r="AS34" s="104"/>
      <c r="AT34" s="104">
        <v>1</v>
      </c>
      <c r="AU34" s="104"/>
      <c r="AV34" s="104"/>
      <c r="AW34" s="104"/>
      <c r="AX34" s="104"/>
      <c r="AY34" s="104"/>
      <c r="AZ34" s="104"/>
    </row>
  </sheetData>
  <sheetProtection formatCells="0" formatColumns="0"/>
  <mergeCells count="32"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Q21:R21"/>
    <mergeCell ref="Q22:R22"/>
    <mergeCell ref="Q26:R26"/>
    <mergeCell ref="Q25:R25"/>
    <mergeCell ref="AE23:AE24"/>
    <mergeCell ref="AF23:AF24"/>
    <mergeCell ref="V21:Z22"/>
    <mergeCell ref="T29:U29"/>
    <mergeCell ref="AE21:AF21"/>
    <mergeCell ref="T30:U30"/>
    <mergeCell ref="T20:U20"/>
    <mergeCell ref="T21:U21"/>
    <mergeCell ref="T22:U22"/>
    <mergeCell ref="T23:U23"/>
    <mergeCell ref="T24:U24"/>
    <mergeCell ref="T25:U25"/>
    <mergeCell ref="T26:U26"/>
    <mergeCell ref="T27:U27"/>
    <mergeCell ref="Q27:R27"/>
    <mergeCell ref="Q28:R28"/>
    <mergeCell ref="Q29:R29"/>
    <mergeCell ref="Q30:R30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indexed="12"/>
    <pageSetUpPr fitToPage="1"/>
  </sheetPr>
  <dimension ref="A1:AF34"/>
  <sheetViews>
    <sheetView zoomScale="81" zoomScaleNormal="81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8" sqref="H8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00390625" style="16" bestFit="1" customWidth="1"/>
    <col min="4" max="4" width="29.28125" style="1" customWidth="1"/>
    <col min="5" max="5" width="3.140625" style="1" customWidth="1"/>
    <col min="6" max="6" width="7.7109375" style="11" customWidth="1"/>
    <col min="7" max="7" width="27.421875" style="1" customWidth="1"/>
    <col min="8" max="24" width="5.57421875" style="1" customWidth="1"/>
    <col min="25" max="16384" width="11.421875" style="1" customWidth="1"/>
  </cols>
  <sheetData>
    <row r="1" spans="3:24" ht="13.5" thickBot="1">
      <c r="C1" s="2">
        <v>7</v>
      </c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106" t="s">
        <v>0</v>
      </c>
      <c r="Q1" s="106"/>
      <c r="R1" s="106"/>
      <c r="S1" s="3"/>
      <c r="T1" s="3"/>
      <c r="U1" s="3"/>
      <c r="V1" s="3"/>
      <c r="W1" s="5"/>
      <c r="X1" s="5"/>
    </row>
    <row r="2" spans="3:19" ht="16.5" customHeight="1" thickBot="1">
      <c r="C2" s="6"/>
      <c r="D2" s="3"/>
      <c r="E2" s="3"/>
      <c r="F2" s="7" t="s">
        <v>1</v>
      </c>
      <c r="G2" s="8" t="s">
        <v>73</v>
      </c>
      <c r="H2" s="3"/>
      <c r="I2" s="3"/>
      <c r="J2" s="9" t="s">
        <v>3</v>
      </c>
      <c r="K2" s="107">
        <f ca="1">TODAY()</f>
        <v>41071</v>
      </c>
      <c r="L2" s="107"/>
      <c r="M2" s="107"/>
      <c r="N2" s="107"/>
      <c r="O2" s="3"/>
      <c r="P2" s="209"/>
      <c r="Q2" s="209"/>
      <c r="R2" s="211"/>
      <c r="S2" s="10"/>
    </row>
    <row r="3" spans="3:19" ht="13.5" customHeight="1" thickBot="1">
      <c r="C3" s="6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210"/>
      <c r="Q3" s="210"/>
      <c r="R3" s="212"/>
      <c r="S3" s="3"/>
    </row>
    <row r="4" spans="3:24" ht="12.75">
      <c r="C4" s="6"/>
      <c r="D4" s="3"/>
      <c r="E4" s="3"/>
      <c r="G4" s="130"/>
      <c r="H4" s="3"/>
      <c r="I4" s="3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</row>
    <row r="5" spans="3:24" ht="12.75">
      <c r="C5" s="6"/>
      <c r="D5" s="3"/>
      <c r="E5" s="3"/>
      <c r="F5" s="13" t="s">
        <v>5</v>
      </c>
      <c r="G5" s="131"/>
      <c r="H5" s="3"/>
      <c r="I5" s="3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5"/>
      <c r="X5" s="5"/>
    </row>
    <row r="6" spans="3:24" ht="12.75">
      <c r="C6" s="6"/>
      <c r="D6" s="3"/>
      <c r="E6" s="3"/>
      <c r="F6" s="4"/>
      <c r="G6" s="132"/>
      <c r="H6" s="9"/>
      <c r="I6" s="9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10"/>
      <c r="V6" s="3"/>
      <c r="W6" s="5"/>
      <c r="X6" s="5"/>
    </row>
    <row r="7" ht="12.75" thickBot="1"/>
    <row r="8" spans="1:24" s="23" customFormat="1" ht="19.5" customHeight="1" thickBot="1" thickTop="1">
      <c r="A8" s="17" t="s">
        <v>7</v>
      </c>
      <c r="B8" s="17" t="s">
        <v>8</v>
      </c>
      <c r="C8" s="18" t="s">
        <v>9</v>
      </c>
      <c r="D8" s="18" t="s">
        <v>10</v>
      </c>
      <c r="E8" s="19" t="s">
        <v>11</v>
      </c>
      <c r="F8" s="18" t="s">
        <v>12</v>
      </c>
      <c r="G8" s="18" t="s">
        <v>13</v>
      </c>
      <c r="H8" s="20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1" t="s">
        <v>21</v>
      </c>
      <c r="P8" s="21" t="s">
        <v>22</v>
      </c>
      <c r="Q8" s="21" t="s">
        <v>23</v>
      </c>
      <c r="R8" s="21" t="s">
        <v>24</v>
      </c>
      <c r="S8" s="22" t="s">
        <v>25</v>
      </c>
      <c r="T8" s="21" t="s">
        <v>26</v>
      </c>
      <c r="U8" s="21" t="s">
        <v>27</v>
      </c>
      <c r="V8" s="21" t="s">
        <v>28</v>
      </c>
      <c r="W8" s="22" t="s">
        <v>29</v>
      </c>
      <c r="X8" s="21" t="s">
        <v>30</v>
      </c>
    </row>
    <row r="9" spans="1:24" s="23" customFormat="1" ht="34.5" customHeight="1" thickTop="1">
      <c r="A9" s="24" t="s">
        <v>38</v>
      </c>
      <c r="B9" s="24">
        <v>72</v>
      </c>
      <c r="C9" s="25">
        <v>1</v>
      </c>
      <c r="D9" s="30" t="s">
        <v>74</v>
      </c>
      <c r="E9" s="24" t="s">
        <v>33</v>
      </c>
      <c r="F9" s="24">
        <v>77</v>
      </c>
      <c r="G9" s="27" t="s">
        <v>75</v>
      </c>
      <c r="H9" s="28"/>
      <c r="I9" s="28"/>
      <c r="J9" s="28"/>
      <c r="K9" s="29" t="s">
        <v>47</v>
      </c>
      <c r="L9" s="28"/>
      <c r="M9" s="28"/>
      <c r="N9" s="28"/>
      <c r="O9" s="29" t="s">
        <v>37</v>
      </c>
      <c r="P9" s="28"/>
      <c r="Q9" s="28"/>
      <c r="R9" s="28"/>
      <c r="S9" s="29"/>
      <c r="T9" s="28"/>
      <c r="U9" s="28"/>
      <c r="V9" s="28"/>
      <c r="W9" s="29"/>
      <c r="X9" s="28"/>
    </row>
    <row r="10" spans="1:24" s="23" customFormat="1" ht="34.5" customHeight="1">
      <c r="A10" s="24" t="s">
        <v>38</v>
      </c>
      <c r="B10" s="24">
        <v>49</v>
      </c>
      <c r="C10" s="25">
        <v>2</v>
      </c>
      <c r="D10" s="26" t="s">
        <v>76</v>
      </c>
      <c r="E10" s="24" t="s">
        <v>33</v>
      </c>
      <c r="F10" s="24">
        <v>71</v>
      </c>
      <c r="G10" s="27" t="s">
        <v>77</v>
      </c>
      <c r="H10" s="29" t="s">
        <v>36</v>
      </c>
      <c r="I10" s="28"/>
      <c r="J10" s="28"/>
      <c r="K10" s="29" t="s">
        <v>36</v>
      </c>
      <c r="L10" s="28"/>
      <c r="M10" s="28"/>
      <c r="N10" s="29" t="s">
        <v>37</v>
      </c>
      <c r="O10" s="28"/>
      <c r="P10" s="28"/>
      <c r="Q10" s="28"/>
      <c r="R10" s="29" t="s">
        <v>46</v>
      </c>
      <c r="S10" s="28"/>
      <c r="T10" s="28"/>
      <c r="U10" s="28"/>
      <c r="V10" s="29" t="s">
        <v>36</v>
      </c>
      <c r="W10" s="28"/>
      <c r="X10" s="28"/>
    </row>
    <row r="11" spans="1:24" s="23" customFormat="1" ht="34.5" customHeight="1">
      <c r="A11" s="24" t="s">
        <v>38</v>
      </c>
      <c r="B11" s="24">
        <v>44</v>
      </c>
      <c r="C11" s="25">
        <v>3</v>
      </c>
      <c r="D11" s="26" t="s">
        <v>78</v>
      </c>
      <c r="E11" s="24" t="s">
        <v>33</v>
      </c>
      <c r="F11" s="24">
        <v>72</v>
      </c>
      <c r="G11" s="27" t="s">
        <v>79</v>
      </c>
      <c r="H11" s="28"/>
      <c r="I11" s="29" t="s">
        <v>35</v>
      </c>
      <c r="J11" s="28"/>
      <c r="K11" s="28"/>
      <c r="L11" s="29" t="s">
        <v>80</v>
      </c>
      <c r="M11" s="28"/>
      <c r="N11" s="28"/>
      <c r="O11" s="29" t="s">
        <v>36</v>
      </c>
      <c r="P11" s="28"/>
      <c r="Q11" s="28"/>
      <c r="R11" s="29" t="s">
        <v>37</v>
      </c>
      <c r="S11" s="28"/>
      <c r="T11" s="28"/>
      <c r="U11" s="29" t="s">
        <v>36</v>
      </c>
      <c r="V11" s="28"/>
      <c r="W11" s="28"/>
      <c r="X11" s="28"/>
    </row>
    <row r="12" spans="1:24" s="23" customFormat="1" ht="34.5" customHeight="1">
      <c r="A12" s="24" t="s">
        <v>38</v>
      </c>
      <c r="B12" s="24">
        <v>85</v>
      </c>
      <c r="C12" s="25">
        <v>4</v>
      </c>
      <c r="D12" s="26" t="s">
        <v>81</v>
      </c>
      <c r="E12" s="24" t="s">
        <v>33</v>
      </c>
      <c r="F12" s="24">
        <v>72</v>
      </c>
      <c r="G12" s="27" t="s">
        <v>82</v>
      </c>
      <c r="H12" s="28"/>
      <c r="I12" s="28"/>
      <c r="J12" s="29" t="s">
        <v>37</v>
      </c>
      <c r="K12" s="28"/>
      <c r="L12" s="28"/>
      <c r="M12" s="29" t="s">
        <v>37</v>
      </c>
      <c r="N12" s="28"/>
      <c r="O12" s="28"/>
      <c r="P12" s="29" t="s">
        <v>35</v>
      </c>
      <c r="Q12" s="28"/>
      <c r="R12" s="28"/>
      <c r="S12" s="29"/>
      <c r="T12" s="28"/>
      <c r="U12" s="28"/>
      <c r="V12" s="29" t="s">
        <v>37</v>
      </c>
      <c r="W12" s="28"/>
      <c r="X12" s="28"/>
    </row>
    <row r="13" spans="1:24" s="23" customFormat="1" ht="34.5" customHeight="1">
      <c r="A13" s="24" t="s">
        <v>38</v>
      </c>
      <c r="B13" s="24">
        <v>44</v>
      </c>
      <c r="C13" s="25">
        <v>5</v>
      </c>
      <c r="D13" s="26" t="s">
        <v>83</v>
      </c>
      <c r="E13" s="24" t="s">
        <v>33</v>
      </c>
      <c r="F13" s="24">
        <v>72</v>
      </c>
      <c r="G13" s="27" t="s">
        <v>84</v>
      </c>
      <c r="H13" s="28"/>
      <c r="I13" s="29" t="s">
        <v>36</v>
      </c>
      <c r="J13" s="28"/>
      <c r="K13" s="28"/>
      <c r="L13" s="28"/>
      <c r="M13" s="29" t="s">
        <v>36</v>
      </c>
      <c r="N13" s="28"/>
      <c r="O13" s="28"/>
      <c r="P13" s="28"/>
      <c r="Q13" s="29" t="s">
        <v>36</v>
      </c>
      <c r="R13" s="28"/>
      <c r="S13" s="28"/>
      <c r="T13" s="29" t="s">
        <v>36</v>
      </c>
      <c r="U13" s="28"/>
      <c r="V13" s="28"/>
      <c r="W13" s="29"/>
      <c r="X13" s="28"/>
    </row>
    <row r="14" spans="1:24" s="23" customFormat="1" ht="34.5" customHeight="1">
      <c r="A14" s="24" t="s">
        <v>38</v>
      </c>
      <c r="B14" s="24">
        <v>85</v>
      </c>
      <c r="C14" s="25">
        <v>6</v>
      </c>
      <c r="D14" s="26" t="s">
        <v>85</v>
      </c>
      <c r="E14" s="24" t="s">
        <v>33</v>
      </c>
      <c r="F14" s="24">
        <v>72</v>
      </c>
      <c r="G14" s="27" t="s">
        <v>82</v>
      </c>
      <c r="H14" s="29" t="s">
        <v>52</v>
      </c>
      <c r="I14" s="28"/>
      <c r="J14" s="28"/>
      <c r="K14" s="28"/>
      <c r="L14" s="29" t="s">
        <v>36</v>
      </c>
      <c r="M14" s="28"/>
      <c r="N14" s="28"/>
      <c r="O14" s="28"/>
      <c r="P14" s="29" t="s">
        <v>36</v>
      </c>
      <c r="Q14" s="28"/>
      <c r="R14" s="28"/>
      <c r="S14" s="28"/>
      <c r="T14" s="29" t="s">
        <v>37</v>
      </c>
      <c r="U14" s="28"/>
      <c r="V14" s="28"/>
      <c r="W14" s="28"/>
      <c r="X14" s="29" t="s">
        <v>37</v>
      </c>
    </row>
    <row r="15" spans="1:24" s="23" customFormat="1" ht="34.5" customHeight="1">
      <c r="A15" s="24" t="s">
        <v>38</v>
      </c>
      <c r="B15" s="24">
        <v>49</v>
      </c>
      <c r="C15" s="25">
        <v>7</v>
      </c>
      <c r="D15" s="26" t="s">
        <v>86</v>
      </c>
      <c r="E15" s="24" t="s">
        <v>33</v>
      </c>
      <c r="F15" s="24">
        <v>74</v>
      </c>
      <c r="G15" s="27" t="s">
        <v>87</v>
      </c>
      <c r="H15" s="28"/>
      <c r="I15" s="28"/>
      <c r="J15" s="29" t="s">
        <v>36</v>
      </c>
      <c r="K15" s="28"/>
      <c r="L15" s="28"/>
      <c r="M15" s="28"/>
      <c r="N15" s="29" t="s">
        <v>36</v>
      </c>
      <c r="O15" s="28"/>
      <c r="P15" s="28"/>
      <c r="Q15" s="29" t="s">
        <v>37</v>
      </c>
      <c r="R15" s="28"/>
      <c r="S15" s="28"/>
      <c r="T15" s="28"/>
      <c r="U15" s="29" t="s">
        <v>80</v>
      </c>
      <c r="V15" s="28"/>
      <c r="W15" s="28"/>
      <c r="X15" s="29" t="s">
        <v>36</v>
      </c>
    </row>
    <row r="16" spans="3:24" ht="24" customHeight="1" thickBot="1">
      <c r="C16" s="31"/>
      <c r="D16" s="32"/>
      <c r="E16" s="33"/>
      <c r="F16" s="33"/>
      <c r="G16" s="32"/>
      <c r="H16" s="34"/>
      <c r="I16" s="34"/>
      <c r="J16" s="34"/>
      <c r="K16" s="34"/>
      <c r="L16" s="34"/>
      <c r="M16" s="213" t="s">
        <v>55</v>
      </c>
      <c r="N16" s="213"/>
      <c r="O16" s="35"/>
      <c r="P16" s="34"/>
      <c r="Q16" s="34"/>
      <c r="R16" s="34"/>
      <c r="S16" s="34"/>
      <c r="T16" s="34"/>
      <c r="U16" s="34"/>
      <c r="V16" s="34"/>
      <c r="W16" s="34"/>
      <c r="X16" s="34"/>
    </row>
    <row r="17" spans="1:22" ht="27.75" customHeight="1" thickBot="1">
      <c r="A17" s="17" t="s">
        <v>7</v>
      </c>
      <c r="B17" s="17" t="s">
        <v>8</v>
      </c>
      <c r="C17" s="18" t="s">
        <v>9</v>
      </c>
      <c r="D17" s="17" t="s">
        <v>10</v>
      </c>
      <c r="E17" s="19" t="s">
        <v>11</v>
      </c>
      <c r="F17" s="36" t="s">
        <v>56</v>
      </c>
      <c r="G17" s="37" t="s">
        <v>13</v>
      </c>
      <c r="H17" s="38" t="s">
        <v>57</v>
      </c>
      <c r="I17" s="39" t="s">
        <v>58</v>
      </c>
      <c r="J17" s="39" t="s">
        <v>59</v>
      </c>
      <c r="K17" s="39" t="s">
        <v>60</v>
      </c>
      <c r="L17" s="40" t="s">
        <v>61</v>
      </c>
      <c r="M17" s="216" t="s">
        <v>62</v>
      </c>
      <c r="N17" s="217"/>
      <c r="O17" s="41" t="s">
        <v>63</v>
      </c>
      <c r="P17" s="214" t="s">
        <v>64</v>
      </c>
      <c r="Q17" s="215"/>
      <c r="U17" s="220" t="s">
        <v>65</v>
      </c>
      <c r="V17" s="220"/>
    </row>
    <row r="18" spans="1:22" ht="25.5" customHeight="1" thickBot="1">
      <c r="A18" s="24" t="str">
        <f aca="true" t="shared" si="0" ref="A18:B24">A9</f>
        <v>PDL</v>
      </c>
      <c r="B18" s="24">
        <f t="shared" si="0"/>
        <v>72</v>
      </c>
      <c r="C18" s="25">
        <v>1</v>
      </c>
      <c r="D18" s="55" t="str">
        <f aca="true" t="shared" si="1" ref="D18:E24">D9</f>
        <v>MURAIL Jean-Pierre</v>
      </c>
      <c r="E18" s="24" t="str">
        <f t="shared" si="1"/>
        <v>M</v>
      </c>
      <c r="F18" s="43">
        <v>85</v>
      </c>
      <c r="G18" s="44" t="str">
        <f aca="true" t="shared" si="2" ref="G18:G24">G9</f>
        <v>PATRIOTE BONNETABLE</v>
      </c>
      <c r="H18" s="45">
        <v>10</v>
      </c>
      <c r="I18" s="46">
        <v>10</v>
      </c>
      <c r="J18" s="46" t="s">
        <v>68</v>
      </c>
      <c r="K18" s="46"/>
      <c r="L18" s="47"/>
      <c r="M18" s="218">
        <f aca="true" t="shared" si="3" ref="M18:M24">SUM(H18:L18)</f>
        <v>20</v>
      </c>
      <c r="N18" s="219"/>
      <c r="O18" s="48"/>
      <c r="P18" s="214">
        <f aca="true" t="shared" si="4" ref="P18:P24">SUM(F18,M18)</f>
        <v>105</v>
      </c>
      <c r="Q18" s="215"/>
      <c r="R18" s="49"/>
      <c r="U18" s="38" t="s">
        <v>66</v>
      </c>
      <c r="V18" s="40" t="s">
        <v>67</v>
      </c>
    </row>
    <row r="19" spans="1:22" ht="25.5" customHeight="1" thickBot="1">
      <c r="A19" s="24" t="str">
        <f t="shared" si="0"/>
        <v>PDL</v>
      </c>
      <c r="B19" s="24">
        <f t="shared" si="0"/>
        <v>49</v>
      </c>
      <c r="C19" s="25">
        <v>2</v>
      </c>
      <c r="D19" s="42" t="str">
        <f t="shared" si="1"/>
        <v>PINEL Florent</v>
      </c>
      <c r="E19" s="24" t="str">
        <f t="shared" si="1"/>
        <v>M</v>
      </c>
      <c r="F19" s="43">
        <v>20</v>
      </c>
      <c r="G19" s="44" t="str">
        <f t="shared" si="2"/>
        <v>ECOLE JUDO JUJITSU DE CHOLET</v>
      </c>
      <c r="H19" s="50">
        <v>0</v>
      </c>
      <c r="I19" s="51">
        <v>0</v>
      </c>
      <c r="J19" s="51">
        <v>10</v>
      </c>
      <c r="K19" s="51">
        <v>0</v>
      </c>
      <c r="L19" s="52">
        <v>0</v>
      </c>
      <c r="M19" s="156">
        <f t="shared" si="3"/>
        <v>10</v>
      </c>
      <c r="N19" s="129"/>
      <c r="O19" s="48"/>
      <c r="P19" s="214">
        <f t="shared" si="4"/>
        <v>30</v>
      </c>
      <c r="Q19" s="215"/>
      <c r="R19" s="49"/>
      <c r="S19" s="34"/>
      <c r="T19" s="34"/>
      <c r="U19" s="53">
        <v>7</v>
      </c>
      <c r="V19" s="54">
        <v>10</v>
      </c>
    </row>
    <row r="20" spans="1:22" ht="25.5" customHeight="1">
      <c r="A20" s="24" t="str">
        <f t="shared" si="0"/>
        <v>PDL</v>
      </c>
      <c r="B20" s="24">
        <f t="shared" si="0"/>
        <v>44</v>
      </c>
      <c r="C20" s="25">
        <v>3</v>
      </c>
      <c r="D20" s="42" t="str">
        <f t="shared" si="1"/>
        <v>LANNEZVAL Michel</v>
      </c>
      <c r="E20" s="24" t="str">
        <f t="shared" si="1"/>
        <v>M</v>
      </c>
      <c r="F20" s="43">
        <v>30</v>
      </c>
      <c r="G20" s="44" t="str">
        <f t="shared" si="2"/>
        <v>NORT ATHLETIC CLUB</v>
      </c>
      <c r="H20" s="50">
        <v>10</v>
      </c>
      <c r="I20" s="51">
        <v>7</v>
      </c>
      <c r="J20" s="51">
        <v>0</v>
      </c>
      <c r="K20" s="51">
        <v>10</v>
      </c>
      <c r="L20" s="52">
        <v>0</v>
      </c>
      <c r="M20" s="156">
        <f t="shared" si="3"/>
        <v>27</v>
      </c>
      <c r="N20" s="129"/>
      <c r="O20" s="48"/>
      <c r="P20" s="214">
        <f t="shared" si="4"/>
        <v>57</v>
      </c>
      <c r="Q20" s="215"/>
      <c r="R20" s="49"/>
      <c r="S20" s="34"/>
      <c r="T20" s="34"/>
      <c r="U20" s="34"/>
      <c r="V20" s="34"/>
    </row>
    <row r="21" spans="1:22" ht="25.5" customHeight="1">
      <c r="A21" s="24" t="str">
        <f t="shared" si="0"/>
        <v>PDL</v>
      </c>
      <c r="B21" s="24">
        <f t="shared" si="0"/>
        <v>85</v>
      </c>
      <c r="C21" s="25">
        <v>4</v>
      </c>
      <c r="D21" s="42" t="str">
        <f t="shared" si="1"/>
        <v>POTIER David</v>
      </c>
      <c r="E21" s="24" t="str">
        <f t="shared" si="1"/>
        <v>M</v>
      </c>
      <c r="F21" s="43">
        <v>40</v>
      </c>
      <c r="G21" s="44" t="str">
        <f t="shared" si="2"/>
        <v>JUDO COTE DE LUMIERE</v>
      </c>
      <c r="H21" s="50">
        <v>10</v>
      </c>
      <c r="I21" s="51">
        <v>10</v>
      </c>
      <c r="J21" s="51">
        <v>10</v>
      </c>
      <c r="K21" s="51">
        <v>10</v>
      </c>
      <c r="L21" s="52">
        <v>0</v>
      </c>
      <c r="M21" s="156">
        <f t="shared" si="3"/>
        <v>40</v>
      </c>
      <c r="N21" s="129"/>
      <c r="O21" s="48"/>
      <c r="P21" s="214">
        <f t="shared" si="4"/>
        <v>80</v>
      </c>
      <c r="Q21" s="215"/>
      <c r="R21" s="49"/>
      <c r="S21" s="34"/>
      <c r="T21" s="34"/>
      <c r="U21" s="34"/>
      <c r="V21" s="34"/>
    </row>
    <row r="22" spans="1:22" ht="25.5" customHeight="1">
      <c r="A22" s="24" t="str">
        <f t="shared" si="0"/>
        <v>PDL</v>
      </c>
      <c r="B22" s="24">
        <f t="shared" si="0"/>
        <v>44</v>
      </c>
      <c r="C22" s="25">
        <v>5</v>
      </c>
      <c r="D22" s="42" t="str">
        <f t="shared" si="1"/>
        <v>THEBAUD Olivier</v>
      </c>
      <c r="E22" s="24" t="str">
        <f t="shared" si="1"/>
        <v>M</v>
      </c>
      <c r="F22" s="43">
        <v>40</v>
      </c>
      <c r="G22" s="44" t="str">
        <f t="shared" si="2"/>
        <v>DOJO COUERONNAIS</v>
      </c>
      <c r="H22" s="50">
        <v>0</v>
      </c>
      <c r="I22" s="51">
        <v>0</v>
      </c>
      <c r="J22" s="51">
        <v>0</v>
      </c>
      <c r="K22" s="51">
        <v>0</v>
      </c>
      <c r="L22" s="52"/>
      <c r="M22" s="156">
        <f t="shared" si="3"/>
        <v>0</v>
      </c>
      <c r="N22" s="129"/>
      <c r="O22" s="48"/>
      <c r="P22" s="214">
        <f t="shared" si="4"/>
        <v>40</v>
      </c>
      <c r="Q22" s="215"/>
      <c r="R22" s="49"/>
      <c r="S22" s="34"/>
      <c r="T22" s="34"/>
      <c r="U22" s="34"/>
      <c r="V22" s="34"/>
    </row>
    <row r="23" spans="1:22" ht="25.5" customHeight="1">
      <c r="A23" s="24" t="str">
        <f t="shared" si="0"/>
        <v>PDL</v>
      </c>
      <c r="B23" s="24">
        <f t="shared" si="0"/>
        <v>85</v>
      </c>
      <c r="C23" s="25">
        <v>6</v>
      </c>
      <c r="D23" s="42" t="str">
        <f t="shared" si="1"/>
        <v>VIEL Gregory</v>
      </c>
      <c r="E23" s="24" t="str">
        <f t="shared" si="1"/>
        <v>M</v>
      </c>
      <c r="F23" s="43">
        <v>20</v>
      </c>
      <c r="G23" s="44" t="str">
        <f t="shared" si="2"/>
        <v>JUDO COTE DE LUMIERE</v>
      </c>
      <c r="H23" s="50">
        <v>10</v>
      </c>
      <c r="I23" s="51">
        <v>0</v>
      </c>
      <c r="J23" s="51">
        <v>0</v>
      </c>
      <c r="K23" s="51">
        <v>10</v>
      </c>
      <c r="L23" s="52">
        <v>10</v>
      </c>
      <c r="M23" s="156">
        <f t="shared" si="3"/>
        <v>30</v>
      </c>
      <c r="N23" s="129"/>
      <c r="O23" s="48"/>
      <c r="P23" s="214">
        <f t="shared" si="4"/>
        <v>50</v>
      </c>
      <c r="Q23" s="215"/>
      <c r="R23" s="34"/>
      <c r="S23" s="34"/>
      <c r="T23" s="34"/>
      <c r="U23" s="34"/>
      <c r="V23" s="34"/>
    </row>
    <row r="24" spans="1:22" ht="25.5" customHeight="1" thickBot="1">
      <c r="A24" s="24" t="str">
        <f t="shared" si="0"/>
        <v>PDL</v>
      </c>
      <c r="B24" s="24">
        <f t="shared" si="0"/>
        <v>49</v>
      </c>
      <c r="C24" s="25">
        <v>7</v>
      </c>
      <c r="D24" s="42" t="str">
        <f t="shared" si="1"/>
        <v>VERGER Frederic</v>
      </c>
      <c r="E24" s="24" t="str">
        <f t="shared" si="1"/>
        <v>M</v>
      </c>
      <c r="F24" s="43">
        <v>10</v>
      </c>
      <c r="G24" s="44" t="str">
        <f t="shared" si="2"/>
        <v>EVRE JUDO ST PIERRE LE MAY</v>
      </c>
      <c r="H24" s="56">
        <v>0</v>
      </c>
      <c r="I24" s="57">
        <v>0</v>
      </c>
      <c r="J24" s="57">
        <v>10</v>
      </c>
      <c r="K24" s="57">
        <v>7</v>
      </c>
      <c r="L24" s="58">
        <v>0</v>
      </c>
      <c r="M24" s="207">
        <f t="shared" si="3"/>
        <v>17</v>
      </c>
      <c r="N24" s="208"/>
      <c r="O24" s="48"/>
      <c r="P24" s="214">
        <f t="shared" si="4"/>
        <v>27</v>
      </c>
      <c r="Q24" s="215"/>
      <c r="R24" s="34"/>
      <c r="S24" s="34"/>
      <c r="T24" s="34"/>
      <c r="U24" s="34"/>
      <c r="V24" s="34"/>
    </row>
    <row r="25" spans="3:24" ht="12">
      <c r="C25" s="34"/>
      <c r="D25" s="59"/>
      <c r="E25" s="59"/>
      <c r="F25" s="60"/>
      <c r="G25" s="59"/>
      <c r="H25" s="59"/>
      <c r="I25" s="59"/>
      <c r="J25" s="59"/>
      <c r="K25" s="59"/>
      <c r="L25" s="59"/>
      <c r="M25" s="34"/>
      <c r="N25" s="61" t="s">
        <v>69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3:24" ht="12" hidden="1">
      <c r="C26" s="31">
        <f>COUNT(H18:L24)/2</f>
        <v>15.5</v>
      </c>
      <c r="D26" s="34"/>
      <c r="E26" s="34"/>
      <c r="F26" s="33"/>
      <c r="G26" s="62" t="s">
        <v>70</v>
      </c>
      <c r="H26" s="63">
        <v>1</v>
      </c>
      <c r="I26" s="63">
        <v>2</v>
      </c>
      <c r="J26" s="63">
        <v>3</v>
      </c>
      <c r="K26" s="63"/>
      <c r="L26" s="63">
        <v>5</v>
      </c>
      <c r="M26" s="63">
        <v>6</v>
      </c>
      <c r="N26" s="63"/>
      <c r="O26" s="63">
        <v>8</v>
      </c>
      <c r="P26" s="63">
        <v>9</v>
      </c>
      <c r="Q26" s="63">
        <v>10</v>
      </c>
      <c r="R26" s="63">
        <v>11</v>
      </c>
      <c r="S26" s="63"/>
      <c r="T26" s="63">
        <v>12</v>
      </c>
      <c r="U26" s="63">
        <v>13</v>
      </c>
      <c r="V26" s="63"/>
      <c r="W26" s="63"/>
      <c r="X26" s="63"/>
    </row>
    <row r="27" spans="3:24" ht="12" hidden="1">
      <c r="C27" s="34"/>
      <c r="D27" s="34"/>
      <c r="E27" s="34"/>
      <c r="F27" s="33"/>
      <c r="G27" s="62" t="s">
        <v>71</v>
      </c>
      <c r="H27" s="63">
        <v>1</v>
      </c>
      <c r="I27" s="63">
        <v>1</v>
      </c>
      <c r="J27" s="63">
        <v>1</v>
      </c>
      <c r="K27" s="63"/>
      <c r="L27" s="63">
        <v>2</v>
      </c>
      <c r="M27" s="63">
        <v>2</v>
      </c>
      <c r="N27" s="63"/>
      <c r="O27" s="63">
        <v>2</v>
      </c>
      <c r="P27" s="63">
        <v>3</v>
      </c>
      <c r="Q27" s="63">
        <v>3</v>
      </c>
      <c r="R27" s="63">
        <v>4</v>
      </c>
      <c r="S27" s="63"/>
      <c r="T27" s="63">
        <v>4</v>
      </c>
      <c r="U27" s="63">
        <v>5</v>
      </c>
      <c r="V27" s="63"/>
      <c r="W27" s="63"/>
      <c r="X27" s="63"/>
    </row>
    <row r="28" spans="3:24" ht="12" hidden="1">
      <c r="C28" s="31"/>
      <c r="D28" s="34"/>
      <c r="E28" s="34"/>
      <c r="F28" s="33"/>
      <c r="G28" s="62" t="s">
        <v>72</v>
      </c>
      <c r="H28" s="63">
        <v>1</v>
      </c>
      <c r="I28" s="63">
        <v>1</v>
      </c>
      <c r="J28" s="63">
        <v>1</v>
      </c>
      <c r="K28" s="63"/>
      <c r="L28" s="63">
        <v>2</v>
      </c>
      <c r="M28" s="63">
        <v>2</v>
      </c>
      <c r="N28" s="63"/>
      <c r="O28" s="63">
        <v>3</v>
      </c>
      <c r="P28" s="63">
        <v>3</v>
      </c>
      <c r="Q28" s="63">
        <v>3</v>
      </c>
      <c r="R28" s="63">
        <v>4</v>
      </c>
      <c r="S28" s="63"/>
      <c r="T28" s="63">
        <v>4</v>
      </c>
      <c r="U28" s="63">
        <v>4</v>
      </c>
      <c r="V28" s="63"/>
      <c r="W28" s="63"/>
      <c r="X28" s="63"/>
    </row>
    <row r="33" spans="17:32" ht="12">
      <c r="Q33" s="1">
        <v>2</v>
      </c>
      <c r="U33" s="1">
        <v>3</v>
      </c>
      <c r="AB33" s="1">
        <v>4</v>
      </c>
      <c r="AF33" s="1">
        <v>5</v>
      </c>
    </row>
    <row r="34" spans="17:32" ht="12">
      <c r="Q34" s="1">
        <v>2</v>
      </c>
      <c r="U34" s="1">
        <v>3</v>
      </c>
      <c r="AB34" s="1">
        <v>4</v>
      </c>
      <c r="AF34" s="1">
        <v>5</v>
      </c>
    </row>
  </sheetData>
  <sheetProtection formatCells="0" formatColumns="0"/>
  <mergeCells count="24">
    <mergeCell ref="M24:N24"/>
    <mergeCell ref="M20:N20"/>
    <mergeCell ref="M21:N21"/>
    <mergeCell ref="M22:N22"/>
    <mergeCell ref="M23:N23"/>
    <mergeCell ref="G4:G6"/>
    <mergeCell ref="P1:R1"/>
    <mergeCell ref="K2:N2"/>
    <mergeCell ref="P2:P3"/>
    <mergeCell ref="Q2:Q3"/>
    <mergeCell ref="R2:R3"/>
    <mergeCell ref="M16:N16"/>
    <mergeCell ref="P17:Q17"/>
    <mergeCell ref="P18:Q18"/>
    <mergeCell ref="P19:Q19"/>
    <mergeCell ref="M17:N17"/>
    <mergeCell ref="M18:N18"/>
    <mergeCell ref="M19:N19"/>
    <mergeCell ref="U17:V17"/>
    <mergeCell ref="P24:Q24"/>
    <mergeCell ref="P20:Q20"/>
    <mergeCell ref="P21:Q21"/>
    <mergeCell ref="P22:Q22"/>
    <mergeCell ref="P23:Q23"/>
  </mergeCells>
  <conditionalFormatting sqref="P18:Q24">
    <cfRule type="cellIs" priority="1" dxfId="0" operator="greaterThanOrEqual" stopIfTrue="1">
      <formula>100</formula>
    </cfRule>
  </conditionalFormatting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21">
    <tabColor indexed="12"/>
    <pageSetUpPr fitToPage="1"/>
  </sheetPr>
  <dimension ref="A1:AZ34"/>
  <sheetViews>
    <sheetView zoomScale="87" zoomScaleNormal="87" workbookViewId="0" topLeftCell="C8">
      <pane xSplit="5" ySplit="1" topLeftCell="H12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8" sqref="H8"/>
    </sheetView>
  </sheetViews>
  <sheetFormatPr defaultColWidth="11.421875" defaultRowHeight="12.75"/>
  <cols>
    <col min="1" max="1" width="6.140625" style="105" bestFit="1" customWidth="1"/>
    <col min="2" max="2" width="5.140625" style="105" bestFit="1" customWidth="1"/>
    <col min="3" max="3" width="4.421875" style="110" bestFit="1" customWidth="1"/>
    <col min="4" max="4" width="22.140625" style="109" customWidth="1"/>
    <col min="5" max="5" width="3.140625" style="109" customWidth="1"/>
    <col min="6" max="6" width="7.7109375" style="105" customWidth="1"/>
    <col min="7" max="7" width="19.421875" style="109" customWidth="1"/>
    <col min="8" max="32" width="4.00390625" style="109" customWidth="1"/>
    <col min="33" max="40" width="4.00390625" style="105" hidden="1" customWidth="1"/>
    <col min="41" max="41" width="4.00390625" style="105" customWidth="1"/>
    <col min="42" max="52" width="4.00390625" style="105" hidden="1" customWidth="1"/>
    <col min="53" max="16384" width="11.421875" style="109" customWidth="1"/>
  </cols>
  <sheetData>
    <row r="1" spans="3:22" ht="13.5" thickBot="1">
      <c r="C1" s="108">
        <v>10</v>
      </c>
      <c r="F1" s="5"/>
      <c r="G1" s="3"/>
      <c r="H1" s="3"/>
      <c r="I1" s="3"/>
      <c r="J1" s="3"/>
      <c r="K1" s="3"/>
      <c r="L1" s="3"/>
      <c r="M1" s="3"/>
      <c r="N1" s="3"/>
      <c r="O1" s="3"/>
      <c r="P1" s="106" t="s">
        <v>0</v>
      </c>
      <c r="Q1" s="106"/>
      <c r="R1" s="106"/>
      <c r="S1" s="3"/>
      <c r="T1" s="3"/>
      <c r="U1" s="3"/>
      <c r="V1" s="5"/>
    </row>
    <row r="2" spans="6:22" ht="16.5" customHeight="1" thickBot="1">
      <c r="F2" s="67" t="s">
        <v>1</v>
      </c>
      <c r="G2" s="8" t="s">
        <v>416</v>
      </c>
      <c r="H2" s="3"/>
      <c r="I2" s="3"/>
      <c r="J2" s="9" t="s">
        <v>3</v>
      </c>
      <c r="K2" s="107">
        <f ca="1">TODAY()</f>
        <v>41071</v>
      </c>
      <c r="L2" s="107"/>
      <c r="M2" s="107"/>
      <c r="N2" s="107"/>
      <c r="O2" s="3"/>
      <c r="P2" s="209"/>
      <c r="Q2" s="209"/>
      <c r="R2" s="211"/>
      <c r="S2" s="3"/>
      <c r="V2" s="5"/>
    </row>
    <row r="3" spans="6:22" ht="13.5" customHeight="1" thickBot="1">
      <c r="F3" s="5"/>
      <c r="G3" s="3"/>
      <c r="H3" s="69"/>
      <c r="I3" s="69"/>
      <c r="J3" s="3"/>
      <c r="K3" s="3"/>
      <c r="L3" s="3"/>
      <c r="M3" s="3"/>
      <c r="N3" s="3"/>
      <c r="O3" s="3"/>
      <c r="P3" s="210"/>
      <c r="Q3" s="210"/>
      <c r="R3" s="212"/>
      <c r="S3" s="3"/>
      <c r="T3" s="3"/>
      <c r="U3" s="3"/>
      <c r="V3" s="5"/>
    </row>
    <row r="4" spans="6:22" ht="12.75">
      <c r="F4" s="109"/>
      <c r="G4" s="12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6:22" ht="12.75">
      <c r="F5" s="68" t="s">
        <v>5</v>
      </c>
      <c r="G5" s="14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6:22" ht="12.75">
      <c r="F6" s="5"/>
      <c r="G6" s="15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111"/>
      <c r="X7" s="111"/>
      <c r="Y7" s="111"/>
      <c r="Z7" s="111"/>
      <c r="AA7" s="111"/>
      <c r="AB7" s="111"/>
      <c r="AC7" s="111"/>
      <c r="AD7" s="112"/>
      <c r="AE7" s="112"/>
      <c r="AF7" s="112"/>
    </row>
    <row r="8" spans="1:52" s="75" customFormat="1" ht="14.25" customHeight="1" thickBot="1" thickTop="1">
      <c r="A8" s="70" t="s">
        <v>7</v>
      </c>
      <c r="B8" s="70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20" t="s">
        <v>21</v>
      </c>
      <c r="I8" s="21" t="s">
        <v>124</v>
      </c>
      <c r="J8" s="21" t="s">
        <v>28</v>
      </c>
      <c r="K8" s="21" t="s">
        <v>125</v>
      </c>
      <c r="L8" s="21" t="s">
        <v>126</v>
      </c>
      <c r="M8" s="21" t="s">
        <v>91</v>
      </c>
      <c r="N8" s="21" t="s">
        <v>90</v>
      </c>
      <c r="O8" s="21" t="s">
        <v>20</v>
      </c>
      <c r="P8" s="21" t="s">
        <v>15</v>
      </c>
      <c r="Q8" s="21" t="s">
        <v>127</v>
      </c>
      <c r="R8" s="21" t="s">
        <v>25</v>
      </c>
      <c r="S8" s="21" t="s">
        <v>14</v>
      </c>
      <c r="T8" s="21" t="s">
        <v>128</v>
      </c>
      <c r="U8" s="21" t="s">
        <v>27</v>
      </c>
      <c r="V8" s="22" t="s">
        <v>129</v>
      </c>
      <c r="W8" s="21" t="s">
        <v>29</v>
      </c>
      <c r="X8" s="21" t="s">
        <v>130</v>
      </c>
      <c r="Y8" s="21" t="s">
        <v>97</v>
      </c>
      <c r="Z8" s="21" t="s">
        <v>18</v>
      </c>
      <c r="AA8" s="21" t="s">
        <v>94</v>
      </c>
      <c r="AB8" s="21" t="s">
        <v>95</v>
      </c>
      <c r="AC8" s="22" t="s">
        <v>131</v>
      </c>
      <c r="AD8" s="21" t="s">
        <v>93</v>
      </c>
      <c r="AE8" s="21" t="s">
        <v>132</v>
      </c>
      <c r="AF8" s="22" t="s">
        <v>133</v>
      </c>
      <c r="AG8" s="73" t="s">
        <v>17</v>
      </c>
      <c r="AH8" s="73" t="s">
        <v>96</v>
      </c>
      <c r="AI8" s="73" t="s">
        <v>134</v>
      </c>
      <c r="AJ8" s="73" t="s">
        <v>135</v>
      </c>
      <c r="AK8" s="73" t="s">
        <v>24</v>
      </c>
      <c r="AL8" s="73" t="s">
        <v>19</v>
      </c>
      <c r="AM8" s="73" t="s">
        <v>22</v>
      </c>
      <c r="AN8" s="73" t="s">
        <v>16</v>
      </c>
      <c r="AO8" s="113" t="s">
        <v>26</v>
      </c>
      <c r="AP8" s="73" t="s">
        <v>23</v>
      </c>
      <c r="AQ8" s="73" t="s">
        <v>136</v>
      </c>
      <c r="AR8" s="73" t="s">
        <v>137</v>
      </c>
      <c r="AS8" s="73" t="s">
        <v>98</v>
      </c>
      <c r="AT8" s="73" t="s">
        <v>138</v>
      </c>
      <c r="AU8" s="73" t="s">
        <v>139</v>
      </c>
      <c r="AV8" s="73" t="s">
        <v>92</v>
      </c>
      <c r="AW8" s="73" t="s">
        <v>30</v>
      </c>
      <c r="AX8" s="73" t="s">
        <v>89</v>
      </c>
      <c r="AY8" s="73" t="s">
        <v>99</v>
      </c>
      <c r="AZ8" s="74" t="s">
        <v>140</v>
      </c>
    </row>
    <row r="9" spans="1:52" s="89" customFormat="1" ht="24.75" customHeight="1" thickTop="1">
      <c r="A9" s="24" t="s">
        <v>38</v>
      </c>
      <c r="B9" s="24">
        <v>49</v>
      </c>
      <c r="C9" s="25">
        <v>1</v>
      </c>
      <c r="D9" s="80" t="s">
        <v>417</v>
      </c>
      <c r="E9" s="24" t="s">
        <v>33</v>
      </c>
      <c r="F9" s="24">
        <v>73</v>
      </c>
      <c r="G9" s="27" t="s">
        <v>418</v>
      </c>
      <c r="H9" s="29" t="s">
        <v>36</v>
      </c>
      <c r="I9" s="28"/>
      <c r="J9" s="28"/>
      <c r="K9" s="28"/>
      <c r="L9" s="28"/>
      <c r="M9" s="29" t="s">
        <v>36</v>
      </c>
      <c r="N9" s="28"/>
      <c r="O9" s="28"/>
      <c r="P9" s="28"/>
      <c r="Q9" s="28"/>
      <c r="R9" s="29" t="s">
        <v>37</v>
      </c>
      <c r="S9" s="28"/>
      <c r="T9" s="28"/>
      <c r="U9" s="28"/>
      <c r="V9" s="28"/>
      <c r="W9" s="29" t="s">
        <v>36</v>
      </c>
      <c r="X9" s="28"/>
      <c r="Y9" s="28"/>
      <c r="Z9" s="28"/>
      <c r="AA9" s="29" t="s">
        <v>37</v>
      </c>
      <c r="AB9" s="28"/>
      <c r="AC9" s="28"/>
      <c r="AD9" s="28"/>
      <c r="AE9" s="28"/>
      <c r="AF9" s="28"/>
      <c r="AG9" s="78"/>
      <c r="AH9" s="78"/>
      <c r="AI9" s="78"/>
      <c r="AJ9" s="78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</row>
    <row r="10" spans="1:52" s="75" customFormat="1" ht="24.75" customHeight="1">
      <c r="A10" s="24" t="s">
        <v>38</v>
      </c>
      <c r="B10" s="24">
        <v>85</v>
      </c>
      <c r="C10" s="25">
        <v>2</v>
      </c>
      <c r="D10" s="80" t="s">
        <v>419</v>
      </c>
      <c r="E10" s="24" t="s">
        <v>33</v>
      </c>
      <c r="F10" s="24">
        <v>73</v>
      </c>
      <c r="G10" s="27" t="s">
        <v>106</v>
      </c>
      <c r="H10" s="28"/>
      <c r="I10" s="28"/>
      <c r="J10" s="29" t="s">
        <v>37</v>
      </c>
      <c r="K10" s="28"/>
      <c r="L10" s="28"/>
      <c r="M10" s="28"/>
      <c r="N10" s="28"/>
      <c r="O10" s="29" t="s">
        <v>36</v>
      </c>
      <c r="P10" s="28"/>
      <c r="Q10" s="28"/>
      <c r="R10" s="28"/>
      <c r="S10" s="29" t="s">
        <v>36</v>
      </c>
      <c r="T10" s="28"/>
      <c r="U10" s="28"/>
      <c r="V10" s="28"/>
      <c r="W10" s="28"/>
      <c r="X10" s="28"/>
      <c r="Y10" s="29" t="s">
        <v>36</v>
      </c>
      <c r="Z10" s="28"/>
      <c r="AA10" s="28"/>
      <c r="AB10" s="29" t="s">
        <v>46</v>
      </c>
      <c r="AC10" s="28"/>
      <c r="AD10" s="28"/>
      <c r="AE10" s="28"/>
      <c r="AF10" s="28"/>
      <c r="AG10" s="78"/>
      <c r="AH10" s="79"/>
      <c r="AI10" s="79"/>
      <c r="AJ10" s="79"/>
      <c r="AK10" s="78"/>
      <c r="AL10" s="79"/>
      <c r="AM10" s="79"/>
      <c r="AN10" s="79"/>
      <c r="AO10" s="79"/>
      <c r="AP10" s="79"/>
      <c r="AQ10" s="78"/>
      <c r="AR10" s="78"/>
      <c r="AS10" s="79"/>
      <c r="AT10" s="79"/>
      <c r="AU10" s="79"/>
      <c r="AV10" s="79"/>
      <c r="AW10" s="79"/>
      <c r="AX10" s="79"/>
      <c r="AY10" s="79"/>
      <c r="AZ10" s="79"/>
    </row>
    <row r="11" spans="1:52" s="75" customFormat="1" ht="24.75" customHeight="1">
      <c r="A11" s="24" t="s">
        <v>38</v>
      </c>
      <c r="B11" s="24">
        <v>49</v>
      </c>
      <c r="C11" s="25">
        <v>3</v>
      </c>
      <c r="D11" s="80" t="s">
        <v>420</v>
      </c>
      <c r="E11" s="24" t="s">
        <v>33</v>
      </c>
      <c r="F11" s="24">
        <v>73</v>
      </c>
      <c r="G11" s="27" t="s">
        <v>421</v>
      </c>
      <c r="H11" s="29" t="s">
        <v>37</v>
      </c>
      <c r="I11" s="28"/>
      <c r="J11" s="28"/>
      <c r="K11" s="28"/>
      <c r="L11" s="28"/>
      <c r="M11" s="28"/>
      <c r="N11" s="28"/>
      <c r="O11" s="28"/>
      <c r="P11" s="29" t="s">
        <v>37</v>
      </c>
      <c r="Q11" s="28"/>
      <c r="R11" s="28"/>
      <c r="S11" s="28"/>
      <c r="T11" s="28"/>
      <c r="U11" s="29" t="s">
        <v>52</v>
      </c>
      <c r="V11" s="28"/>
      <c r="W11" s="28"/>
      <c r="X11" s="28"/>
      <c r="Y11" s="28"/>
      <c r="Z11" s="29" t="s">
        <v>36</v>
      </c>
      <c r="AA11" s="28"/>
      <c r="AB11" s="28"/>
      <c r="AC11" s="28"/>
      <c r="AD11" s="29" t="s">
        <v>37</v>
      </c>
      <c r="AE11" s="28"/>
      <c r="AF11" s="28"/>
      <c r="AG11" s="79"/>
      <c r="AH11" s="79"/>
      <c r="AI11" s="79"/>
      <c r="AJ11" s="79"/>
      <c r="AK11" s="78"/>
      <c r="AL11" s="79"/>
      <c r="AM11" s="79"/>
      <c r="AN11" s="79"/>
      <c r="AO11" s="79"/>
      <c r="AP11" s="79"/>
      <c r="AQ11" s="79"/>
      <c r="AR11" s="79"/>
      <c r="AS11" s="78"/>
      <c r="AT11" s="78"/>
      <c r="AU11" s="78"/>
      <c r="AV11" s="79"/>
      <c r="AW11" s="79"/>
      <c r="AX11" s="79"/>
      <c r="AY11" s="79"/>
      <c r="AZ11" s="79"/>
    </row>
    <row r="12" spans="1:52" s="75" customFormat="1" ht="24.75" customHeight="1">
      <c r="A12" s="24" t="s">
        <v>38</v>
      </c>
      <c r="B12" s="24">
        <v>44</v>
      </c>
      <c r="C12" s="25">
        <v>4</v>
      </c>
      <c r="D12" s="80" t="s">
        <v>422</v>
      </c>
      <c r="E12" s="24" t="s">
        <v>33</v>
      </c>
      <c r="F12" s="24">
        <v>73</v>
      </c>
      <c r="G12" s="27" t="s">
        <v>111</v>
      </c>
      <c r="H12" s="28"/>
      <c r="I12" s="28"/>
      <c r="J12" s="29" t="s">
        <v>46</v>
      </c>
      <c r="K12" s="28"/>
      <c r="L12" s="28"/>
      <c r="M12" s="28"/>
      <c r="N12" s="29" t="s">
        <v>36</v>
      </c>
      <c r="O12" s="28"/>
      <c r="P12" s="28"/>
      <c r="Q12" s="28"/>
      <c r="R12" s="29" t="s">
        <v>36</v>
      </c>
      <c r="S12" s="28"/>
      <c r="T12" s="28"/>
      <c r="U12" s="28"/>
      <c r="V12" s="29"/>
      <c r="W12" s="28"/>
      <c r="X12" s="28"/>
      <c r="Y12" s="28"/>
      <c r="Z12" s="28"/>
      <c r="AA12" s="28"/>
      <c r="AB12" s="28"/>
      <c r="AC12" s="28"/>
      <c r="AD12" s="28"/>
      <c r="AE12" s="29" t="s">
        <v>36</v>
      </c>
      <c r="AF12" s="28"/>
      <c r="AG12" s="79"/>
      <c r="AH12" s="79"/>
      <c r="AI12" s="79"/>
      <c r="AJ12" s="79"/>
      <c r="AK12" s="79"/>
      <c r="AL12" s="78"/>
      <c r="AM12" s="78"/>
      <c r="AN12" s="78"/>
      <c r="AO12" s="79"/>
      <c r="AP12" s="79"/>
      <c r="AQ12" s="79"/>
      <c r="AR12" s="79"/>
      <c r="AS12" s="78"/>
      <c r="AT12" s="79"/>
      <c r="AU12" s="79"/>
      <c r="AV12" s="79"/>
      <c r="AW12" s="79"/>
      <c r="AX12" s="79"/>
      <c r="AY12" s="79"/>
      <c r="AZ12" s="79"/>
    </row>
    <row r="13" spans="1:52" s="75" customFormat="1" ht="24.75" customHeight="1">
      <c r="A13" s="24" t="s">
        <v>38</v>
      </c>
      <c r="B13" s="24">
        <v>53</v>
      </c>
      <c r="C13" s="25">
        <v>5</v>
      </c>
      <c r="D13" s="80" t="s">
        <v>423</v>
      </c>
      <c r="E13" s="24" t="s">
        <v>33</v>
      </c>
      <c r="F13" s="24">
        <v>74</v>
      </c>
      <c r="G13" s="27" t="s">
        <v>104</v>
      </c>
      <c r="H13" s="28"/>
      <c r="I13" s="28"/>
      <c r="J13" s="28"/>
      <c r="K13" s="29" t="s">
        <v>37</v>
      </c>
      <c r="L13" s="28"/>
      <c r="M13" s="28"/>
      <c r="N13" s="28"/>
      <c r="O13" s="28"/>
      <c r="P13" s="29" t="s">
        <v>36</v>
      </c>
      <c r="Q13" s="28"/>
      <c r="R13" s="28"/>
      <c r="S13" s="28"/>
      <c r="T13" s="28"/>
      <c r="U13" s="28"/>
      <c r="V13" s="28"/>
      <c r="W13" s="29" t="s">
        <v>80</v>
      </c>
      <c r="X13" s="28"/>
      <c r="Y13" s="28"/>
      <c r="Z13" s="28"/>
      <c r="AA13" s="28"/>
      <c r="AB13" s="29" t="s">
        <v>80</v>
      </c>
      <c r="AC13" s="28"/>
      <c r="AD13" s="28"/>
      <c r="AE13" s="28"/>
      <c r="AF13" s="29"/>
      <c r="AG13" s="79"/>
      <c r="AH13" s="79"/>
      <c r="AI13" s="79"/>
      <c r="AJ13" s="79"/>
      <c r="AK13" s="79"/>
      <c r="AL13" s="78"/>
      <c r="AM13" s="79"/>
      <c r="AN13" s="79"/>
      <c r="AO13" s="78" t="s">
        <v>36</v>
      </c>
      <c r="AP13" s="78"/>
      <c r="AQ13" s="79"/>
      <c r="AR13" s="79"/>
      <c r="AS13" s="79"/>
      <c r="AT13" s="79"/>
      <c r="AU13" s="79"/>
      <c r="AV13" s="78"/>
      <c r="AW13" s="79"/>
      <c r="AX13" s="79"/>
      <c r="AY13" s="79"/>
      <c r="AZ13" s="79"/>
    </row>
    <row r="14" spans="1:52" s="75" customFormat="1" ht="24.75" customHeight="1">
      <c r="A14" s="24" t="s">
        <v>38</v>
      </c>
      <c r="B14" s="24">
        <v>44</v>
      </c>
      <c r="C14" s="25">
        <v>6</v>
      </c>
      <c r="D14" s="80" t="s">
        <v>424</v>
      </c>
      <c r="E14" s="24" t="s">
        <v>33</v>
      </c>
      <c r="F14" s="24">
        <v>74</v>
      </c>
      <c r="G14" s="27" t="s">
        <v>381</v>
      </c>
      <c r="H14" s="28"/>
      <c r="I14" s="28"/>
      <c r="J14" s="28"/>
      <c r="K14" s="28"/>
      <c r="L14" s="28"/>
      <c r="M14" s="29" t="s">
        <v>37</v>
      </c>
      <c r="N14" s="28"/>
      <c r="O14" s="28"/>
      <c r="P14" s="28"/>
      <c r="Q14" s="29" t="s">
        <v>37</v>
      </c>
      <c r="R14" s="28"/>
      <c r="S14" s="29" t="s">
        <v>37</v>
      </c>
      <c r="T14" s="28"/>
      <c r="U14" s="28"/>
      <c r="V14" s="28"/>
      <c r="W14" s="28"/>
      <c r="X14" s="28"/>
      <c r="Y14" s="28"/>
      <c r="Z14" s="29" t="s">
        <v>37</v>
      </c>
      <c r="AA14" s="28"/>
      <c r="AB14" s="28"/>
      <c r="AC14" s="29"/>
      <c r="AD14" s="28"/>
      <c r="AE14" s="28"/>
      <c r="AF14" s="28"/>
      <c r="AG14" s="79"/>
      <c r="AH14" s="79"/>
      <c r="AI14" s="79"/>
      <c r="AJ14" s="79"/>
      <c r="AK14" s="79"/>
      <c r="AL14" s="79"/>
      <c r="AM14" s="78"/>
      <c r="AN14" s="79"/>
      <c r="AO14" s="78" t="s">
        <v>37</v>
      </c>
      <c r="AP14" s="79"/>
      <c r="AQ14" s="79"/>
      <c r="AR14" s="79"/>
      <c r="AS14" s="79"/>
      <c r="AT14" s="79"/>
      <c r="AU14" s="79"/>
      <c r="AV14" s="79"/>
      <c r="AW14" s="78"/>
      <c r="AX14" s="78"/>
      <c r="AY14" s="79"/>
      <c r="AZ14" s="79"/>
    </row>
    <row r="15" spans="1:52" s="75" customFormat="1" ht="24.75" customHeight="1">
      <c r="A15" s="24" t="s">
        <v>38</v>
      </c>
      <c r="B15" s="24">
        <v>72</v>
      </c>
      <c r="C15" s="25">
        <v>7</v>
      </c>
      <c r="D15" s="80" t="s">
        <v>425</v>
      </c>
      <c r="E15" s="24" t="s">
        <v>33</v>
      </c>
      <c r="F15" s="24">
        <v>74</v>
      </c>
      <c r="G15" s="27" t="s">
        <v>309</v>
      </c>
      <c r="H15" s="28"/>
      <c r="I15" s="28"/>
      <c r="J15" s="28"/>
      <c r="K15" s="28"/>
      <c r="L15" s="29" t="s">
        <v>36</v>
      </c>
      <c r="M15" s="28"/>
      <c r="N15" s="28"/>
      <c r="O15" s="29" t="s">
        <v>37</v>
      </c>
      <c r="P15" s="28"/>
      <c r="Q15" s="28"/>
      <c r="R15" s="28"/>
      <c r="S15" s="28"/>
      <c r="T15" s="28"/>
      <c r="U15" s="29" t="s">
        <v>186</v>
      </c>
      <c r="V15" s="28"/>
      <c r="W15" s="28"/>
      <c r="X15" s="29" t="s">
        <v>37</v>
      </c>
      <c r="Y15" s="28"/>
      <c r="Z15" s="28"/>
      <c r="AA15" s="29" t="s">
        <v>36</v>
      </c>
      <c r="AB15" s="28"/>
      <c r="AC15" s="28"/>
      <c r="AD15" s="28"/>
      <c r="AE15" s="28"/>
      <c r="AF15" s="28"/>
      <c r="AG15" s="79"/>
      <c r="AH15" s="79"/>
      <c r="AI15" s="79"/>
      <c r="AJ15" s="79"/>
      <c r="AK15" s="79"/>
      <c r="AL15" s="79"/>
      <c r="AM15" s="79"/>
      <c r="AN15" s="78"/>
      <c r="AO15" s="79"/>
      <c r="AP15" s="78"/>
      <c r="AQ15" s="79"/>
      <c r="AR15" s="79"/>
      <c r="AS15" s="79"/>
      <c r="AT15" s="79"/>
      <c r="AU15" s="79"/>
      <c r="AV15" s="79"/>
      <c r="AW15" s="78"/>
      <c r="AX15" s="79"/>
      <c r="AY15" s="78"/>
      <c r="AZ15" s="79"/>
    </row>
    <row r="16" spans="1:52" s="75" customFormat="1" ht="24.75" customHeight="1">
      <c r="A16" s="24" t="s">
        <v>38</v>
      </c>
      <c r="B16" s="24">
        <v>44</v>
      </c>
      <c r="C16" s="25">
        <v>8</v>
      </c>
      <c r="D16" s="80" t="s">
        <v>426</v>
      </c>
      <c r="E16" s="24" t="s">
        <v>33</v>
      </c>
      <c r="F16" s="24">
        <v>75</v>
      </c>
      <c r="G16" s="27" t="s">
        <v>360</v>
      </c>
      <c r="H16" s="28"/>
      <c r="I16" s="29" t="s">
        <v>36</v>
      </c>
      <c r="J16" s="28"/>
      <c r="K16" s="28"/>
      <c r="L16" s="28"/>
      <c r="M16" s="28"/>
      <c r="N16" s="29" t="s">
        <v>47</v>
      </c>
      <c r="O16" s="28"/>
      <c r="P16" s="28"/>
      <c r="Q16" s="28"/>
      <c r="R16" s="28"/>
      <c r="S16" s="28"/>
      <c r="T16" s="29" t="s">
        <v>80</v>
      </c>
      <c r="U16" s="28"/>
      <c r="V16" s="28"/>
      <c r="W16" s="28"/>
      <c r="X16" s="28"/>
      <c r="Y16" s="29" t="s">
        <v>36</v>
      </c>
      <c r="Z16" s="28"/>
      <c r="AA16" s="28"/>
      <c r="AB16" s="28"/>
      <c r="AC16" s="28"/>
      <c r="AD16" s="29" t="s">
        <v>36</v>
      </c>
      <c r="AE16" s="28"/>
      <c r="AF16" s="28"/>
      <c r="AG16" s="79"/>
      <c r="AH16" s="78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8"/>
      <c r="AW16" s="79"/>
      <c r="AX16" s="78"/>
      <c r="AY16" s="78"/>
      <c r="AZ16" s="79"/>
    </row>
    <row r="17" spans="1:52" s="75" customFormat="1" ht="24.75" customHeight="1">
      <c r="A17" s="24" t="s">
        <v>38</v>
      </c>
      <c r="B17" s="24">
        <v>44</v>
      </c>
      <c r="C17" s="25">
        <v>9</v>
      </c>
      <c r="D17" s="80" t="s">
        <v>427</v>
      </c>
      <c r="E17" s="24" t="s">
        <v>33</v>
      </c>
      <c r="F17" s="24">
        <v>75</v>
      </c>
      <c r="G17" s="27" t="s">
        <v>369</v>
      </c>
      <c r="H17" s="28"/>
      <c r="I17" s="28"/>
      <c r="J17" s="28"/>
      <c r="K17" s="29" t="s">
        <v>36</v>
      </c>
      <c r="L17" s="28"/>
      <c r="M17" s="28"/>
      <c r="N17" s="28"/>
      <c r="O17" s="28"/>
      <c r="P17" s="28"/>
      <c r="Q17" s="29" t="s">
        <v>80</v>
      </c>
      <c r="R17" s="28"/>
      <c r="S17" s="28"/>
      <c r="T17" s="29" t="s">
        <v>36</v>
      </c>
      <c r="U17" s="28"/>
      <c r="V17" s="28"/>
      <c r="W17" s="28"/>
      <c r="X17" s="29" t="s">
        <v>36</v>
      </c>
      <c r="Y17" s="28"/>
      <c r="Z17" s="28"/>
      <c r="AA17" s="28"/>
      <c r="AB17" s="28"/>
      <c r="AC17" s="28"/>
      <c r="AD17" s="28"/>
      <c r="AE17" s="29" t="s">
        <v>37</v>
      </c>
      <c r="AF17" s="28"/>
      <c r="AG17" s="79"/>
      <c r="AH17" s="79"/>
      <c r="AI17" s="78"/>
      <c r="AJ17" s="79"/>
      <c r="AK17" s="79"/>
      <c r="AL17" s="79"/>
      <c r="AM17" s="79"/>
      <c r="AN17" s="79"/>
      <c r="AO17" s="79"/>
      <c r="AP17" s="79"/>
      <c r="AQ17" s="78"/>
      <c r="AR17" s="79"/>
      <c r="AS17" s="79"/>
      <c r="AT17" s="78"/>
      <c r="AU17" s="79"/>
      <c r="AV17" s="79"/>
      <c r="AW17" s="79"/>
      <c r="AX17" s="79"/>
      <c r="AY17" s="79"/>
      <c r="AZ17" s="78"/>
    </row>
    <row r="18" spans="1:52" s="75" customFormat="1" ht="24.75" customHeight="1">
      <c r="A18" s="24" t="s">
        <v>38</v>
      </c>
      <c r="B18" s="24">
        <v>72</v>
      </c>
      <c r="C18" s="25">
        <v>10</v>
      </c>
      <c r="D18" s="76" t="s">
        <v>428</v>
      </c>
      <c r="E18" s="24" t="s">
        <v>33</v>
      </c>
      <c r="F18" s="24">
        <v>75</v>
      </c>
      <c r="G18" s="27" t="s">
        <v>212</v>
      </c>
      <c r="H18" s="28"/>
      <c r="I18" s="29" t="s">
        <v>36</v>
      </c>
      <c r="J18" s="28"/>
      <c r="K18" s="28"/>
      <c r="L18" s="29" t="s">
        <v>37</v>
      </c>
      <c r="M18" s="28"/>
      <c r="N18" s="28"/>
      <c r="O18" s="28"/>
      <c r="P18" s="28"/>
      <c r="Q18" s="28"/>
      <c r="R18" s="28"/>
      <c r="S18" s="28"/>
      <c r="T18" s="28"/>
      <c r="U18" s="28"/>
      <c r="V18" s="29"/>
      <c r="W18" s="28"/>
      <c r="X18" s="28"/>
      <c r="Y18" s="28"/>
      <c r="Z18" s="28"/>
      <c r="AA18" s="28"/>
      <c r="AB18" s="28"/>
      <c r="AC18" s="29"/>
      <c r="AD18" s="28"/>
      <c r="AE18" s="28"/>
      <c r="AF18" s="29"/>
      <c r="AG18" s="79"/>
      <c r="AH18" s="79"/>
      <c r="AI18" s="79"/>
      <c r="AJ18" s="78"/>
      <c r="AK18" s="79"/>
      <c r="AL18" s="79"/>
      <c r="AM18" s="79"/>
      <c r="AN18" s="79"/>
      <c r="AO18" s="79"/>
      <c r="AP18" s="79"/>
      <c r="AQ18" s="79"/>
      <c r="AR18" s="78"/>
      <c r="AS18" s="79"/>
      <c r="AT18" s="79"/>
      <c r="AU18" s="78"/>
      <c r="AV18" s="79"/>
      <c r="AW18" s="79"/>
      <c r="AX18" s="79"/>
      <c r="AY18" s="79"/>
      <c r="AZ18" s="78"/>
    </row>
    <row r="19" spans="1:52" s="34" customFormat="1" ht="24.75" customHeight="1" thickBot="1">
      <c r="A19" s="87"/>
      <c r="B19" s="87"/>
      <c r="C19" s="31"/>
      <c r="D19" s="84"/>
      <c r="E19" s="85"/>
      <c r="F19" s="85"/>
      <c r="G19" s="84"/>
      <c r="M19" s="233" t="s">
        <v>55</v>
      </c>
      <c r="N19" s="233"/>
      <c r="O19" s="233"/>
      <c r="P19" s="233"/>
      <c r="Q19" s="114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</row>
    <row r="20" spans="1:52" s="75" customFormat="1" ht="24" customHeight="1" thickBot="1">
      <c r="A20" s="70" t="s">
        <v>7</v>
      </c>
      <c r="B20" s="70" t="s">
        <v>8</v>
      </c>
      <c r="C20" s="18" t="s">
        <v>9</v>
      </c>
      <c r="D20" s="17" t="s">
        <v>10</v>
      </c>
      <c r="E20" s="17" t="s">
        <v>11</v>
      </c>
      <c r="F20" s="115" t="s">
        <v>56</v>
      </c>
      <c r="G20" s="71" t="s">
        <v>13</v>
      </c>
      <c r="H20" s="38" t="s">
        <v>57</v>
      </c>
      <c r="I20" s="39" t="s">
        <v>58</v>
      </c>
      <c r="J20" s="39" t="s">
        <v>59</v>
      </c>
      <c r="K20" s="39" t="s">
        <v>60</v>
      </c>
      <c r="L20" s="40" t="s">
        <v>61</v>
      </c>
      <c r="M20" s="116" t="s">
        <v>120</v>
      </c>
      <c r="N20" s="117" t="s">
        <v>121</v>
      </c>
      <c r="O20" s="117" t="s">
        <v>161</v>
      </c>
      <c r="P20" s="118" t="s">
        <v>162</v>
      </c>
      <c r="Q20" s="244" t="s">
        <v>62</v>
      </c>
      <c r="R20" s="245"/>
      <c r="S20" s="119" t="s">
        <v>63</v>
      </c>
      <c r="T20" s="226" t="s">
        <v>64</v>
      </c>
      <c r="U20" s="227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</row>
    <row r="21" spans="1:52" s="34" customFormat="1" ht="15.75" customHeight="1" thickBot="1">
      <c r="A21" s="24" t="str">
        <f aca="true" t="shared" si="0" ref="A21:B30">A9</f>
        <v>PDL</v>
      </c>
      <c r="B21" s="24">
        <f t="shared" si="0"/>
        <v>49</v>
      </c>
      <c r="C21" s="25">
        <v>1</v>
      </c>
      <c r="D21" s="42" t="str">
        <f aca="true" t="shared" si="1" ref="D21:E30">D9</f>
        <v>MONTILLOT Benjamin</v>
      </c>
      <c r="E21" s="24" t="str">
        <f t="shared" si="1"/>
        <v>M</v>
      </c>
      <c r="F21" s="120">
        <v>67</v>
      </c>
      <c r="G21" s="44" t="str">
        <f aca="true" t="shared" si="2" ref="G21:G30">G9</f>
        <v>JC BEAUFORTAIS</v>
      </c>
      <c r="H21" s="45">
        <v>0</v>
      </c>
      <c r="I21" s="46">
        <v>0</v>
      </c>
      <c r="J21" s="46">
        <v>10</v>
      </c>
      <c r="K21" s="46">
        <v>0</v>
      </c>
      <c r="L21" s="47">
        <v>10</v>
      </c>
      <c r="M21" s="45"/>
      <c r="N21" s="46"/>
      <c r="O21" s="121"/>
      <c r="P21" s="90"/>
      <c r="Q21" s="242">
        <f aca="true" t="shared" si="3" ref="Q21:Q30">SUM(H21:P21)</f>
        <v>20</v>
      </c>
      <c r="R21" s="243"/>
      <c r="S21" s="122"/>
      <c r="T21" s="226">
        <f aca="true" t="shared" si="4" ref="T21:T30">SUM(F21,Q21)</f>
        <v>87</v>
      </c>
      <c r="U21" s="227"/>
      <c r="V21" s="228" t="s">
        <v>163</v>
      </c>
      <c r="W21" s="229"/>
      <c r="X21" s="229"/>
      <c r="Y21" s="229"/>
      <c r="Z21" s="240"/>
      <c r="AD21" s="92"/>
      <c r="AE21" s="221" t="s">
        <v>65</v>
      </c>
      <c r="AF21" s="221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</row>
    <row r="22" spans="1:52" s="34" customFormat="1" ht="15.75" customHeight="1">
      <c r="A22" s="24" t="str">
        <f t="shared" si="0"/>
        <v>PDL</v>
      </c>
      <c r="B22" s="24">
        <f t="shared" si="0"/>
        <v>85</v>
      </c>
      <c r="C22" s="25">
        <v>2</v>
      </c>
      <c r="D22" s="42" t="str">
        <f t="shared" si="1"/>
        <v>MURZAUD Mickael</v>
      </c>
      <c r="E22" s="24" t="str">
        <f t="shared" si="1"/>
        <v>M</v>
      </c>
      <c r="F22" s="120">
        <v>0</v>
      </c>
      <c r="G22" s="44" t="str">
        <f t="shared" si="2"/>
        <v>DOJO DE LA SEVRE</v>
      </c>
      <c r="H22" s="50">
        <v>10</v>
      </c>
      <c r="I22" s="51">
        <v>0</v>
      </c>
      <c r="J22" s="51">
        <v>0</v>
      </c>
      <c r="K22" s="51">
        <v>0</v>
      </c>
      <c r="L22" s="52">
        <v>0</v>
      </c>
      <c r="M22" s="50"/>
      <c r="N22" s="51"/>
      <c r="O22" s="123"/>
      <c r="P22" s="93"/>
      <c r="Q22" s="234">
        <f t="shared" si="3"/>
        <v>10</v>
      </c>
      <c r="R22" s="235"/>
      <c r="S22" s="122"/>
      <c r="T22" s="226">
        <f t="shared" si="4"/>
        <v>10</v>
      </c>
      <c r="U22" s="227"/>
      <c r="V22" s="230"/>
      <c r="W22" s="231"/>
      <c r="X22" s="231"/>
      <c r="Y22" s="231"/>
      <c r="Z22" s="241"/>
      <c r="AD22" s="92"/>
      <c r="AE22" s="124" t="s">
        <v>66</v>
      </c>
      <c r="AF22" s="125" t="s">
        <v>67</v>
      </c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</row>
    <row r="23" spans="1:52" s="34" customFormat="1" ht="15.75" customHeight="1" thickBot="1">
      <c r="A23" s="24" t="str">
        <f t="shared" si="0"/>
        <v>PDL</v>
      </c>
      <c r="B23" s="24">
        <f t="shared" si="0"/>
        <v>49</v>
      </c>
      <c r="C23" s="25">
        <v>3</v>
      </c>
      <c r="D23" s="42" t="str">
        <f t="shared" si="1"/>
        <v>SECHERET Nicolas</v>
      </c>
      <c r="E23" s="24" t="str">
        <f t="shared" si="1"/>
        <v>M</v>
      </c>
      <c r="F23" s="120">
        <v>20</v>
      </c>
      <c r="G23" s="44" t="str">
        <f t="shared" si="2"/>
        <v>J.C VIHIERSOIS FCL</v>
      </c>
      <c r="H23" s="50">
        <v>10</v>
      </c>
      <c r="I23" s="51">
        <v>10</v>
      </c>
      <c r="J23" s="51">
        <v>10</v>
      </c>
      <c r="K23" s="51">
        <v>0</v>
      </c>
      <c r="L23" s="52">
        <v>10</v>
      </c>
      <c r="M23" s="50"/>
      <c r="N23" s="51"/>
      <c r="O23" s="123"/>
      <c r="P23" s="93"/>
      <c r="Q23" s="234">
        <f t="shared" si="3"/>
        <v>40</v>
      </c>
      <c r="R23" s="235"/>
      <c r="S23" s="122"/>
      <c r="T23" s="226">
        <f t="shared" si="4"/>
        <v>60</v>
      </c>
      <c r="U23" s="227"/>
      <c r="V23" s="127" t="s">
        <v>17</v>
      </c>
      <c r="W23" s="127" t="s">
        <v>96</v>
      </c>
      <c r="X23" s="127" t="s">
        <v>134</v>
      </c>
      <c r="Y23" s="22" t="s">
        <v>135</v>
      </c>
      <c r="Z23" s="127" t="s">
        <v>24</v>
      </c>
      <c r="AD23" s="92"/>
      <c r="AE23" s="238">
        <v>7</v>
      </c>
      <c r="AF23" s="239">
        <v>10</v>
      </c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</row>
    <row r="24" spans="1:52" s="34" customFormat="1" ht="15.75" customHeight="1" thickBot="1" thickTop="1">
      <c r="A24" s="24" t="str">
        <f t="shared" si="0"/>
        <v>PDL</v>
      </c>
      <c r="B24" s="24">
        <f t="shared" si="0"/>
        <v>44</v>
      </c>
      <c r="C24" s="25">
        <v>4</v>
      </c>
      <c r="D24" s="42" t="str">
        <f t="shared" si="1"/>
        <v>VEDRENNE Jerome</v>
      </c>
      <c r="E24" s="24" t="str">
        <f t="shared" si="1"/>
        <v>M</v>
      </c>
      <c r="F24" s="120">
        <v>0</v>
      </c>
      <c r="G24" s="44" t="str">
        <f t="shared" si="2"/>
        <v>JC NAZAIRIEN</v>
      </c>
      <c r="H24" s="50">
        <v>0</v>
      </c>
      <c r="I24" s="51">
        <v>0</v>
      </c>
      <c r="J24" s="51">
        <v>0</v>
      </c>
      <c r="K24" s="51">
        <v>0</v>
      </c>
      <c r="L24" s="52"/>
      <c r="M24" s="50"/>
      <c r="N24" s="51"/>
      <c r="O24" s="123"/>
      <c r="P24" s="93"/>
      <c r="Q24" s="234">
        <f t="shared" si="3"/>
        <v>0</v>
      </c>
      <c r="R24" s="235"/>
      <c r="S24" s="122"/>
      <c r="T24" s="226">
        <f t="shared" si="4"/>
        <v>0</v>
      </c>
      <c r="U24" s="227"/>
      <c r="V24" s="127" t="s">
        <v>19</v>
      </c>
      <c r="W24" s="127" t="s">
        <v>22</v>
      </c>
      <c r="X24" s="127" t="s">
        <v>16</v>
      </c>
      <c r="Y24" s="133" t="s">
        <v>26</v>
      </c>
      <c r="Z24" s="127" t="s">
        <v>23</v>
      </c>
      <c r="AD24" s="92"/>
      <c r="AE24" s="223"/>
      <c r="AF24" s="225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</row>
    <row r="25" spans="1:52" s="34" customFormat="1" ht="15.75" customHeight="1" thickTop="1">
      <c r="A25" s="24" t="str">
        <f t="shared" si="0"/>
        <v>PDL</v>
      </c>
      <c r="B25" s="24">
        <f t="shared" si="0"/>
        <v>53</v>
      </c>
      <c r="C25" s="25">
        <v>5</v>
      </c>
      <c r="D25" s="42" t="str">
        <f t="shared" si="1"/>
        <v>HUREL Matthieu</v>
      </c>
      <c r="E25" s="24" t="str">
        <f t="shared" si="1"/>
        <v>M</v>
      </c>
      <c r="F25" s="120">
        <v>0</v>
      </c>
      <c r="G25" s="44" t="str">
        <f t="shared" si="2"/>
        <v>E.S. CRAON JUDO JUJITSU</v>
      </c>
      <c r="H25" s="50">
        <v>10</v>
      </c>
      <c r="I25" s="51">
        <v>0</v>
      </c>
      <c r="J25" s="51">
        <v>7</v>
      </c>
      <c r="K25" s="51">
        <v>7</v>
      </c>
      <c r="L25" s="52"/>
      <c r="M25" s="50">
        <v>0</v>
      </c>
      <c r="N25" s="51"/>
      <c r="O25" s="123"/>
      <c r="P25" s="93"/>
      <c r="Q25" s="234">
        <f t="shared" si="3"/>
        <v>24</v>
      </c>
      <c r="R25" s="235"/>
      <c r="S25" s="122"/>
      <c r="T25" s="226">
        <f t="shared" si="4"/>
        <v>24</v>
      </c>
      <c r="U25" s="227"/>
      <c r="V25" s="127" t="s">
        <v>136</v>
      </c>
      <c r="W25" s="22" t="s">
        <v>137</v>
      </c>
      <c r="X25" s="127" t="s">
        <v>98</v>
      </c>
      <c r="Y25" s="127" t="s">
        <v>138</v>
      </c>
      <c r="Z25" s="22" t="s">
        <v>139</v>
      </c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</row>
    <row r="26" spans="1:52" s="34" customFormat="1" ht="15.75" customHeight="1">
      <c r="A26" s="24" t="str">
        <f t="shared" si="0"/>
        <v>PDL</v>
      </c>
      <c r="B26" s="24">
        <f t="shared" si="0"/>
        <v>44</v>
      </c>
      <c r="C26" s="25">
        <v>6</v>
      </c>
      <c r="D26" s="42" t="str">
        <f t="shared" si="1"/>
        <v>LE TROUHER Vincent</v>
      </c>
      <c r="E26" s="24" t="str">
        <f t="shared" si="1"/>
        <v>M</v>
      </c>
      <c r="F26" s="120">
        <v>30</v>
      </c>
      <c r="G26" s="44" t="str">
        <f t="shared" si="2"/>
        <v>JC ST SEBASTIEN</v>
      </c>
      <c r="H26" s="50">
        <v>10</v>
      </c>
      <c r="I26" s="51">
        <v>10</v>
      </c>
      <c r="J26" s="51">
        <v>10</v>
      </c>
      <c r="K26" s="51">
        <v>10</v>
      </c>
      <c r="L26" s="52"/>
      <c r="M26" s="50">
        <v>10</v>
      </c>
      <c r="N26" s="51"/>
      <c r="O26" s="123"/>
      <c r="P26" s="93"/>
      <c r="Q26" s="234">
        <f t="shared" si="3"/>
        <v>50</v>
      </c>
      <c r="R26" s="235"/>
      <c r="S26" s="122"/>
      <c r="T26" s="226">
        <f t="shared" si="4"/>
        <v>80</v>
      </c>
      <c r="U26" s="227"/>
      <c r="V26" s="127" t="s">
        <v>92</v>
      </c>
      <c r="W26" s="127" t="s">
        <v>30</v>
      </c>
      <c r="X26" s="127" t="s">
        <v>89</v>
      </c>
      <c r="Y26" s="127" t="s">
        <v>99</v>
      </c>
      <c r="Z26" s="22" t="s">
        <v>140</v>
      </c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</row>
    <row r="27" spans="1:52" s="34" customFormat="1" ht="15.75" customHeight="1">
      <c r="A27" s="24" t="str">
        <f t="shared" si="0"/>
        <v>PDL</v>
      </c>
      <c r="B27" s="24">
        <f t="shared" si="0"/>
        <v>72</v>
      </c>
      <c r="C27" s="25">
        <v>7</v>
      </c>
      <c r="D27" s="141" t="str">
        <f t="shared" si="1"/>
        <v>MONCEAU Jordan</v>
      </c>
      <c r="E27" s="24" t="str">
        <f t="shared" si="1"/>
        <v>M</v>
      </c>
      <c r="F27" s="120">
        <v>57</v>
      </c>
      <c r="G27" s="44" t="str">
        <f t="shared" si="2"/>
        <v>JUDO CLUB SILLEEN</v>
      </c>
      <c r="H27" s="50">
        <v>0</v>
      </c>
      <c r="I27" s="51">
        <v>10</v>
      </c>
      <c r="J27" s="51">
        <v>0</v>
      </c>
      <c r="K27" s="51">
        <v>10</v>
      </c>
      <c r="L27" s="52">
        <v>0</v>
      </c>
      <c r="M27" s="99"/>
      <c r="N27" s="134"/>
      <c r="O27" s="135"/>
      <c r="P27" s="100"/>
      <c r="Q27" s="234">
        <f t="shared" si="3"/>
        <v>20</v>
      </c>
      <c r="R27" s="235"/>
      <c r="S27" s="122"/>
      <c r="T27" s="226">
        <f t="shared" si="4"/>
        <v>77</v>
      </c>
      <c r="U27" s="227"/>
      <c r="V27" s="75"/>
      <c r="W27" s="75"/>
      <c r="X27" s="75"/>
      <c r="Y27" s="75"/>
      <c r="Z27" s="75"/>
      <c r="AA27" s="75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</row>
    <row r="28" spans="1:52" s="34" customFormat="1" ht="15.75" customHeight="1">
      <c r="A28" s="24" t="str">
        <f t="shared" si="0"/>
        <v>PDL</v>
      </c>
      <c r="B28" s="24">
        <f t="shared" si="0"/>
        <v>44</v>
      </c>
      <c r="C28" s="25">
        <v>8</v>
      </c>
      <c r="D28" s="42" t="str">
        <f t="shared" si="1"/>
        <v>BRIODEAU Mattis</v>
      </c>
      <c r="E28" s="24" t="str">
        <f t="shared" si="1"/>
        <v>M</v>
      </c>
      <c r="F28" s="120">
        <v>50</v>
      </c>
      <c r="G28" s="44" t="str">
        <f t="shared" si="2"/>
        <v>GRANDCHAMP ARTS MARTIAUX</v>
      </c>
      <c r="H28" s="50">
        <v>0</v>
      </c>
      <c r="I28" s="51">
        <v>10</v>
      </c>
      <c r="J28" s="51">
        <v>7</v>
      </c>
      <c r="K28" s="51">
        <v>0</v>
      </c>
      <c r="L28" s="52">
        <v>0</v>
      </c>
      <c r="M28" s="50"/>
      <c r="N28" s="51"/>
      <c r="O28" s="123"/>
      <c r="P28" s="93"/>
      <c r="Q28" s="234">
        <f t="shared" si="3"/>
        <v>17</v>
      </c>
      <c r="R28" s="235"/>
      <c r="S28" s="122"/>
      <c r="T28" s="226">
        <f t="shared" si="4"/>
        <v>67</v>
      </c>
      <c r="U28" s="22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</row>
    <row r="29" spans="1:52" s="34" customFormat="1" ht="15.75" customHeight="1">
      <c r="A29" s="24" t="str">
        <f t="shared" si="0"/>
        <v>PDL</v>
      </c>
      <c r="B29" s="24">
        <f t="shared" si="0"/>
        <v>44</v>
      </c>
      <c r="C29" s="25">
        <v>9</v>
      </c>
      <c r="D29" s="42" t="str">
        <f t="shared" si="1"/>
        <v>FOUCHER Jacky</v>
      </c>
      <c r="E29" s="24" t="str">
        <f t="shared" si="1"/>
        <v>M</v>
      </c>
      <c r="F29" s="120">
        <v>0</v>
      </c>
      <c r="G29" s="44" t="str">
        <f t="shared" si="2"/>
        <v>J.C.DE HERIC</v>
      </c>
      <c r="H29" s="50">
        <v>0</v>
      </c>
      <c r="I29" s="51">
        <v>0</v>
      </c>
      <c r="J29" s="51">
        <v>0</v>
      </c>
      <c r="K29" s="51">
        <v>0</v>
      </c>
      <c r="L29" s="52">
        <v>10</v>
      </c>
      <c r="M29" s="50"/>
      <c r="N29" s="51"/>
      <c r="O29" s="123"/>
      <c r="P29" s="93"/>
      <c r="Q29" s="234">
        <f t="shared" si="3"/>
        <v>10</v>
      </c>
      <c r="R29" s="235"/>
      <c r="S29" s="122"/>
      <c r="T29" s="226">
        <f t="shared" si="4"/>
        <v>10</v>
      </c>
      <c r="U29" s="22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</row>
    <row r="30" spans="1:52" s="34" customFormat="1" ht="15.75" customHeight="1" thickBot="1">
      <c r="A30" s="24" t="str">
        <f t="shared" si="0"/>
        <v>PDL</v>
      </c>
      <c r="B30" s="24">
        <f t="shared" si="0"/>
        <v>72</v>
      </c>
      <c r="C30" s="25">
        <v>10</v>
      </c>
      <c r="D30" s="55" t="str">
        <f t="shared" si="1"/>
        <v>HERVE Vincent</v>
      </c>
      <c r="E30" s="24" t="str">
        <f t="shared" si="1"/>
        <v>M</v>
      </c>
      <c r="F30" s="120">
        <v>97</v>
      </c>
      <c r="G30" s="44" t="str">
        <f t="shared" si="2"/>
        <v>ANTONNIERE JUDO CLUB 72</v>
      </c>
      <c r="H30" s="56">
        <v>0</v>
      </c>
      <c r="I30" s="57">
        <v>10</v>
      </c>
      <c r="J30" s="57" t="s">
        <v>68</v>
      </c>
      <c r="K30" s="57"/>
      <c r="L30" s="58"/>
      <c r="M30" s="56"/>
      <c r="N30" s="57"/>
      <c r="O30" s="136"/>
      <c r="P30" s="101"/>
      <c r="Q30" s="236">
        <f t="shared" si="3"/>
        <v>10</v>
      </c>
      <c r="R30" s="237"/>
      <c r="S30" s="122"/>
      <c r="T30" s="226">
        <f t="shared" si="4"/>
        <v>107</v>
      </c>
      <c r="U30" s="22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</row>
    <row r="31" spans="1:52" s="34" customFormat="1" ht="11.25">
      <c r="A31" s="87"/>
      <c r="B31" s="87"/>
      <c r="D31" s="59"/>
      <c r="E31" s="59"/>
      <c r="F31" s="59"/>
      <c r="G31" s="59"/>
      <c r="H31" s="59"/>
      <c r="I31" s="59"/>
      <c r="J31" s="59"/>
      <c r="K31" s="59"/>
      <c r="L31" s="59"/>
      <c r="N31" s="61" t="s">
        <v>69</v>
      </c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</row>
    <row r="32" spans="1:52" s="34" customFormat="1" ht="11.25" hidden="1">
      <c r="A32" s="87"/>
      <c r="B32" s="87"/>
      <c r="C32" s="31">
        <f>COUNT(H21:P30)/2</f>
        <v>23</v>
      </c>
      <c r="D32" s="31"/>
      <c r="F32" s="87"/>
      <c r="G32" s="103" t="s">
        <v>70</v>
      </c>
      <c r="H32" s="63">
        <v>1</v>
      </c>
      <c r="I32" s="63">
        <v>2</v>
      </c>
      <c r="J32" s="63">
        <v>3</v>
      </c>
      <c r="K32" s="63">
        <v>4</v>
      </c>
      <c r="L32" s="63">
        <v>5</v>
      </c>
      <c r="M32" s="63">
        <v>6</v>
      </c>
      <c r="N32" s="63">
        <v>7</v>
      </c>
      <c r="O32" s="63">
        <v>8</v>
      </c>
      <c r="P32" s="63">
        <v>9</v>
      </c>
      <c r="Q32" s="63">
        <v>5</v>
      </c>
      <c r="R32" s="63">
        <v>11</v>
      </c>
      <c r="S32" s="63">
        <v>12</v>
      </c>
      <c r="T32" s="63">
        <v>13</v>
      </c>
      <c r="U32" s="63">
        <v>14</v>
      </c>
      <c r="V32" s="63"/>
      <c r="W32" s="63">
        <v>15</v>
      </c>
      <c r="X32" s="63">
        <v>16</v>
      </c>
      <c r="Y32" s="63">
        <v>17</v>
      </c>
      <c r="Z32" s="63">
        <v>18</v>
      </c>
      <c r="AA32" s="63"/>
      <c r="AB32" s="63">
        <v>20</v>
      </c>
      <c r="AC32" s="63"/>
      <c r="AD32" s="63">
        <v>21</v>
      </c>
      <c r="AE32" s="63">
        <v>22</v>
      </c>
      <c r="AF32" s="63">
        <v>19</v>
      </c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</row>
    <row r="33" spans="1:52" s="34" customFormat="1" ht="11.25" hidden="1">
      <c r="A33" s="87"/>
      <c r="B33" s="87"/>
      <c r="F33" s="87"/>
      <c r="G33" s="62" t="s">
        <v>71</v>
      </c>
      <c r="H33" s="63">
        <v>1</v>
      </c>
      <c r="I33" s="63">
        <v>1</v>
      </c>
      <c r="J33" s="63">
        <v>1</v>
      </c>
      <c r="K33" s="63">
        <v>1</v>
      </c>
      <c r="L33" s="63">
        <v>1</v>
      </c>
      <c r="M33" s="63">
        <v>2</v>
      </c>
      <c r="N33" s="63">
        <v>2</v>
      </c>
      <c r="O33" s="63">
        <v>2</v>
      </c>
      <c r="P33" s="63">
        <v>2</v>
      </c>
      <c r="Q33" s="63">
        <v>2</v>
      </c>
      <c r="R33" s="63">
        <v>3</v>
      </c>
      <c r="S33" s="63">
        <v>3</v>
      </c>
      <c r="T33" s="63">
        <v>3</v>
      </c>
      <c r="U33" s="63">
        <v>3</v>
      </c>
      <c r="V33" s="63"/>
      <c r="W33" s="63">
        <v>4</v>
      </c>
      <c r="X33" s="63">
        <v>4</v>
      </c>
      <c r="Y33" s="63">
        <v>4</v>
      </c>
      <c r="Z33" s="63">
        <v>4</v>
      </c>
      <c r="AA33" s="63"/>
      <c r="AB33" s="63">
        <v>5</v>
      </c>
      <c r="AC33" s="63"/>
      <c r="AD33" s="63">
        <v>5</v>
      </c>
      <c r="AE33" s="63">
        <v>4</v>
      </c>
      <c r="AF33" s="63">
        <v>5</v>
      </c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</row>
    <row r="34" spans="1:52" s="34" customFormat="1" ht="11.25" hidden="1">
      <c r="A34" s="87"/>
      <c r="B34" s="87"/>
      <c r="C34" s="31"/>
      <c r="F34" s="87"/>
      <c r="G34" s="62" t="s">
        <v>72</v>
      </c>
      <c r="H34" s="63">
        <v>1</v>
      </c>
      <c r="I34" s="63">
        <v>1</v>
      </c>
      <c r="J34" s="63">
        <v>1</v>
      </c>
      <c r="K34" s="63">
        <v>1</v>
      </c>
      <c r="L34" s="63">
        <v>2</v>
      </c>
      <c r="M34" s="63">
        <v>1</v>
      </c>
      <c r="N34" s="63">
        <v>2</v>
      </c>
      <c r="O34" s="63">
        <v>2</v>
      </c>
      <c r="P34" s="63">
        <v>2</v>
      </c>
      <c r="Q34" s="63">
        <v>2</v>
      </c>
      <c r="R34" s="63">
        <v>3</v>
      </c>
      <c r="S34" s="63">
        <v>3</v>
      </c>
      <c r="T34" s="63">
        <v>3</v>
      </c>
      <c r="U34" s="63">
        <v>3</v>
      </c>
      <c r="V34" s="63"/>
      <c r="W34" s="63">
        <v>3</v>
      </c>
      <c r="X34" s="63">
        <v>4</v>
      </c>
      <c r="Y34" s="63">
        <v>4</v>
      </c>
      <c r="Z34" s="63">
        <v>4</v>
      </c>
      <c r="AA34" s="63"/>
      <c r="AB34" s="63">
        <v>4</v>
      </c>
      <c r="AC34" s="63"/>
      <c r="AD34" s="63">
        <v>5</v>
      </c>
      <c r="AE34" s="63">
        <v>5</v>
      </c>
      <c r="AF34" s="63">
        <v>4</v>
      </c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</row>
  </sheetData>
  <sheetProtection formatCells="0" formatColumns="0"/>
  <mergeCells count="32"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Q21:R21"/>
    <mergeCell ref="Q22:R22"/>
    <mergeCell ref="Q26:R26"/>
    <mergeCell ref="Q25:R25"/>
    <mergeCell ref="AE23:AE24"/>
    <mergeCell ref="AF23:AF24"/>
    <mergeCell ref="V21:Z22"/>
    <mergeCell ref="T29:U29"/>
    <mergeCell ref="AE21:AF21"/>
    <mergeCell ref="T30:U30"/>
    <mergeCell ref="T20:U20"/>
    <mergeCell ref="T21:U21"/>
    <mergeCell ref="T22:U22"/>
    <mergeCell ref="T23:U23"/>
    <mergeCell ref="T24:U24"/>
    <mergeCell ref="T25:U25"/>
    <mergeCell ref="T26:U26"/>
    <mergeCell ref="T27:U27"/>
    <mergeCell ref="Q27:R27"/>
    <mergeCell ref="Q28:R28"/>
    <mergeCell ref="Q29:R29"/>
    <mergeCell ref="Q30:R30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22">
    <tabColor indexed="12"/>
    <pageSetUpPr fitToPage="1"/>
  </sheetPr>
  <dimension ref="A1:AZ34"/>
  <sheetViews>
    <sheetView zoomScale="86" zoomScaleNormal="86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M24" sqref="M24"/>
    </sheetView>
  </sheetViews>
  <sheetFormatPr defaultColWidth="11.421875" defaultRowHeight="12.75"/>
  <cols>
    <col min="1" max="1" width="6.140625" style="105" bestFit="1" customWidth="1"/>
    <col min="2" max="2" width="5.140625" style="105" bestFit="1" customWidth="1"/>
    <col min="3" max="3" width="4.421875" style="110" bestFit="1" customWidth="1"/>
    <col min="4" max="4" width="22.140625" style="109" customWidth="1"/>
    <col min="5" max="5" width="3.140625" style="109" customWidth="1"/>
    <col min="6" max="6" width="7.7109375" style="105" customWidth="1"/>
    <col min="7" max="7" width="19.421875" style="109" customWidth="1"/>
    <col min="8" max="32" width="4.00390625" style="109" customWidth="1"/>
    <col min="33" max="52" width="4.00390625" style="105" hidden="1" customWidth="1"/>
    <col min="53" max="16384" width="11.421875" style="109" customWidth="1"/>
  </cols>
  <sheetData>
    <row r="1" spans="3:22" ht="13.5" thickBot="1">
      <c r="C1" s="108">
        <v>10</v>
      </c>
      <c r="F1" s="5"/>
      <c r="G1" s="3"/>
      <c r="H1" s="3"/>
      <c r="I1" s="3"/>
      <c r="J1" s="3"/>
      <c r="K1" s="3"/>
      <c r="L1" s="3"/>
      <c r="M1" s="3"/>
      <c r="N1" s="3"/>
      <c r="O1" s="3"/>
      <c r="P1" s="106" t="s">
        <v>0</v>
      </c>
      <c r="Q1" s="106"/>
      <c r="R1" s="106"/>
      <c r="S1" s="3"/>
      <c r="T1" s="3"/>
      <c r="U1" s="3"/>
      <c r="V1" s="5"/>
    </row>
    <row r="2" spans="6:22" ht="16.5" customHeight="1" thickBot="1">
      <c r="F2" s="67" t="s">
        <v>1</v>
      </c>
      <c r="G2" s="8" t="s">
        <v>429</v>
      </c>
      <c r="H2" s="3"/>
      <c r="I2" s="3"/>
      <c r="J2" s="9" t="s">
        <v>3</v>
      </c>
      <c r="K2" s="107">
        <f ca="1">TODAY()</f>
        <v>41071</v>
      </c>
      <c r="L2" s="107"/>
      <c r="M2" s="107"/>
      <c r="N2" s="107"/>
      <c r="O2" s="3"/>
      <c r="P2" s="209"/>
      <c r="Q2" s="209"/>
      <c r="R2" s="211"/>
      <c r="S2" s="3"/>
      <c r="V2" s="5"/>
    </row>
    <row r="3" spans="6:22" ht="13.5" customHeight="1" thickBot="1">
      <c r="F3" s="5"/>
      <c r="G3" s="3"/>
      <c r="H3" s="69"/>
      <c r="I3" s="69"/>
      <c r="J3" s="3"/>
      <c r="K3" s="3"/>
      <c r="L3" s="3"/>
      <c r="M3" s="3"/>
      <c r="N3" s="3"/>
      <c r="O3" s="3"/>
      <c r="P3" s="210"/>
      <c r="Q3" s="210"/>
      <c r="R3" s="212"/>
      <c r="S3" s="3"/>
      <c r="T3" s="3"/>
      <c r="U3" s="3"/>
      <c r="V3" s="5"/>
    </row>
    <row r="4" spans="6:22" ht="12.75">
      <c r="F4" s="109"/>
      <c r="G4" s="12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6:22" ht="12.75">
      <c r="F5" s="68" t="s">
        <v>5</v>
      </c>
      <c r="G5" s="14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6:22" ht="12.75">
      <c r="F6" s="5"/>
      <c r="G6" s="15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111"/>
      <c r="X7" s="111"/>
      <c r="Y7" s="111"/>
      <c r="Z7" s="111"/>
      <c r="AA7" s="111"/>
      <c r="AB7" s="111"/>
      <c r="AC7" s="111"/>
      <c r="AD7" s="112"/>
      <c r="AE7" s="112"/>
      <c r="AF7" s="112"/>
    </row>
    <row r="8" spans="1:52" s="75" customFormat="1" ht="14.25" customHeight="1" thickBot="1" thickTop="1">
      <c r="A8" s="70" t="s">
        <v>7</v>
      </c>
      <c r="B8" s="70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21" t="s">
        <v>21</v>
      </c>
      <c r="I8" s="21" t="s">
        <v>124</v>
      </c>
      <c r="J8" s="21" t="s">
        <v>28</v>
      </c>
      <c r="K8" s="21" t="s">
        <v>125</v>
      </c>
      <c r="L8" s="21" t="s">
        <v>126</v>
      </c>
      <c r="M8" s="21" t="s">
        <v>91</v>
      </c>
      <c r="N8" s="21" t="s">
        <v>90</v>
      </c>
      <c r="O8" s="21" t="s">
        <v>20</v>
      </c>
      <c r="P8" s="22" t="s">
        <v>15</v>
      </c>
      <c r="Q8" s="21" t="s">
        <v>127</v>
      </c>
      <c r="R8" s="21" t="s">
        <v>25</v>
      </c>
      <c r="S8" s="21" t="s">
        <v>14</v>
      </c>
      <c r="T8" s="21" t="s">
        <v>128</v>
      </c>
      <c r="U8" s="21" t="s">
        <v>27</v>
      </c>
      <c r="V8" s="21" t="s">
        <v>129</v>
      </c>
      <c r="W8" s="138" t="s">
        <v>29</v>
      </c>
      <c r="X8" s="21" t="s">
        <v>130</v>
      </c>
      <c r="Y8" s="21" t="s">
        <v>97</v>
      </c>
      <c r="Z8" s="139" t="s">
        <v>18</v>
      </c>
      <c r="AA8" s="204" t="s">
        <v>94</v>
      </c>
      <c r="AB8" s="138" t="s">
        <v>95</v>
      </c>
      <c r="AC8" s="204" t="s">
        <v>131</v>
      </c>
      <c r="AD8" s="205" t="s">
        <v>93</v>
      </c>
      <c r="AE8" s="205" t="s">
        <v>132</v>
      </c>
      <c r="AF8" s="206" t="s">
        <v>133</v>
      </c>
      <c r="AG8" s="73" t="s">
        <v>17</v>
      </c>
      <c r="AH8" s="73" t="s">
        <v>96</v>
      </c>
      <c r="AI8" s="73" t="s">
        <v>134</v>
      </c>
      <c r="AJ8" s="73" t="s">
        <v>135</v>
      </c>
      <c r="AK8" s="73" t="s">
        <v>24</v>
      </c>
      <c r="AL8" s="73" t="s">
        <v>19</v>
      </c>
      <c r="AM8" s="73" t="s">
        <v>22</v>
      </c>
      <c r="AN8" s="73" t="s">
        <v>16</v>
      </c>
      <c r="AO8" s="73" t="s">
        <v>26</v>
      </c>
      <c r="AP8" s="73" t="s">
        <v>23</v>
      </c>
      <c r="AQ8" s="73" t="s">
        <v>136</v>
      </c>
      <c r="AR8" s="73" t="s">
        <v>137</v>
      </c>
      <c r="AS8" s="73" t="s">
        <v>98</v>
      </c>
      <c r="AT8" s="73" t="s">
        <v>138</v>
      </c>
      <c r="AU8" s="73" t="s">
        <v>139</v>
      </c>
      <c r="AV8" s="73" t="s">
        <v>92</v>
      </c>
      <c r="AW8" s="73" t="s">
        <v>30</v>
      </c>
      <c r="AX8" s="73" t="s">
        <v>89</v>
      </c>
      <c r="AY8" s="73" t="s">
        <v>99</v>
      </c>
      <c r="AZ8" s="73" t="s">
        <v>140</v>
      </c>
    </row>
    <row r="9" spans="1:52" s="89" customFormat="1" ht="24.75" customHeight="1" thickTop="1">
      <c r="A9" s="24" t="s">
        <v>38</v>
      </c>
      <c r="B9" s="24">
        <v>49</v>
      </c>
      <c r="C9" s="25">
        <v>1</v>
      </c>
      <c r="D9" s="80" t="s">
        <v>430</v>
      </c>
      <c r="E9" s="24" t="s">
        <v>33</v>
      </c>
      <c r="F9" s="24">
        <v>75</v>
      </c>
      <c r="G9" s="27" t="s">
        <v>431</v>
      </c>
      <c r="H9" s="29" t="s">
        <v>36</v>
      </c>
      <c r="I9" s="28"/>
      <c r="J9" s="28"/>
      <c r="K9" s="28"/>
      <c r="L9" s="28"/>
      <c r="M9" s="29" t="s">
        <v>52</v>
      </c>
      <c r="N9" s="28"/>
      <c r="O9" s="28"/>
      <c r="P9" s="28"/>
      <c r="Q9" s="28"/>
      <c r="R9" s="29" t="s">
        <v>36</v>
      </c>
      <c r="S9" s="28"/>
      <c r="T9" s="28"/>
      <c r="U9" s="28"/>
      <c r="V9" s="28"/>
      <c r="W9" s="29"/>
      <c r="X9" s="28"/>
      <c r="Y9" s="28"/>
      <c r="Z9" s="28"/>
      <c r="AA9" s="29" t="s">
        <v>36</v>
      </c>
      <c r="AB9" s="28"/>
      <c r="AC9" s="28"/>
      <c r="AD9" s="28"/>
      <c r="AE9" s="28"/>
      <c r="AF9" s="28"/>
      <c r="AG9" s="78"/>
      <c r="AH9" s="78"/>
      <c r="AI9" s="78"/>
      <c r="AJ9" s="78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</row>
    <row r="10" spans="1:52" s="75" customFormat="1" ht="24.75" customHeight="1">
      <c r="A10" s="24" t="s">
        <v>38</v>
      </c>
      <c r="B10" s="24">
        <v>49</v>
      </c>
      <c r="C10" s="25">
        <v>2</v>
      </c>
      <c r="D10" s="80" t="s">
        <v>432</v>
      </c>
      <c r="E10" s="24" t="s">
        <v>33</v>
      </c>
      <c r="F10" s="24">
        <v>76</v>
      </c>
      <c r="G10" s="27" t="s">
        <v>87</v>
      </c>
      <c r="H10" s="28"/>
      <c r="I10" s="28"/>
      <c r="J10" s="29" t="s">
        <v>36</v>
      </c>
      <c r="K10" s="28"/>
      <c r="L10" s="28"/>
      <c r="M10" s="28"/>
      <c r="N10" s="28"/>
      <c r="O10" s="29" t="s">
        <v>36</v>
      </c>
      <c r="P10" s="28"/>
      <c r="Q10" s="28"/>
      <c r="R10" s="28"/>
      <c r="S10" s="29" t="s">
        <v>37</v>
      </c>
      <c r="T10" s="28"/>
      <c r="U10" s="28"/>
      <c r="V10" s="28"/>
      <c r="W10" s="28"/>
      <c r="X10" s="28"/>
      <c r="Y10" s="29" t="s">
        <v>36</v>
      </c>
      <c r="Z10" s="28"/>
      <c r="AA10" s="28"/>
      <c r="AB10" s="29"/>
      <c r="AC10" s="28"/>
      <c r="AD10" s="28"/>
      <c r="AE10" s="28"/>
      <c r="AF10" s="28"/>
      <c r="AG10" s="78"/>
      <c r="AH10" s="79"/>
      <c r="AI10" s="79"/>
      <c r="AJ10" s="79"/>
      <c r="AK10" s="78"/>
      <c r="AL10" s="79"/>
      <c r="AM10" s="79"/>
      <c r="AN10" s="79"/>
      <c r="AO10" s="79"/>
      <c r="AP10" s="79"/>
      <c r="AQ10" s="78"/>
      <c r="AR10" s="78"/>
      <c r="AS10" s="79"/>
      <c r="AT10" s="79"/>
      <c r="AU10" s="79"/>
      <c r="AV10" s="79"/>
      <c r="AW10" s="79"/>
      <c r="AX10" s="79"/>
      <c r="AY10" s="79"/>
      <c r="AZ10" s="79"/>
    </row>
    <row r="11" spans="1:52" s="75" customFormat="1" ht="24.75" customHeight="1">
      <c r="A11" s="24" t="s">
        <v>38</v>
      </c>
      <c r="B11" s="24">
        <v>44</v>
      </c>
      <c r="C11" s="25">
        <v>3</v>
      </c>
      <c r="D11" s="80" t="s">
        <v>433</v>
      </c>
      <c r="E11" s="24" t="s">
        <v>33</v>
      </c>
      <c r="F11" s="24">
        <v>78</v>
      </c>
      <c r="G11" s="27" t="s">
        <v>319</v>
      </c>
      <c r="H11" s="29" t="s">
        <v>80</v>
      </c>
      <c r="I11" s="28"/>
      <c r="J11" s="28"/>
      <c r="K11" s="28"/>
      <c r="L11" s="28"/>
      <c r="M11" s="28"/>
      <c r="N11" s="28"/>
      <c r="O11" s="28"/>
      <c r="P11" s="29"/>
      <c r="Q11" s="28"/>
      <c r="R11" s="28"/>
      <c r="S11" s="28"/>
      <c r="T11" s="28"/>
      <c r="U11" s="29" t="s">
        <v>36</v>
      </c>
      <c r="V11" s="28"/>
      <c r="W11" s="28"/>
      <c r="X11" s="28"/>
      <c r="Y11" s="28"/>
      <c r="Z11" s="29"/>
      <c r="AA11" s="28"/>
      <c r="AB11" s="28"/>
      <c r="AC11" s="28"/>
      <c r="AD11" s="29"/>
      <c r="AE11" s="28"/>
      <c r="AF11" s="28"/>
      <c r="AG11" s="79"/>
      <c r="AH11" s="79"/>
      <c r="AI11" s="79"/>
      <c r="AJ11" s="79"/>
      <c r="AK11" s="78"/>
      <c r="AL11" s="79"/>
      <c r="AM11" s="79"/>
      <c r="AN11" s="79"/>
      <c r="AO11" s="79"/>
      <c r="AP11" s="79"/>
      <c r="AQ11" s="79"/>
      <c r="AR11" s="79"/>
      <c r="AS11" s="78"/>
      <c r="AT11" s="78"/>
      <c r="AU11" s="78"/>
      <c r="AV11" s="79"/>
      <c r="AW11" s="79"/>
      <c r="AX11" s="79"/>
      <c r="AY11" s="79"/>
      <c r="AZ11" s="79"/>
    </row>
    <row r="12" spans="1:52" s="75" customFormat="1" ht="24.75" customHeight="1">
      <c r="A12" s="24" t="s">
        <v>38</v>
      </c>
      <c r="B12" s="24">
        <v>44</v>
      </c>
      <c r="C12" s="25">
        <v>4</v>
      </c>
      <c r="D12" s="80" t="s">
        <v>434</v>
      </c>
      <c r="E12" s="24" t="s">
        <v>33</v>
      </c>
      <c r="F12" s="24">
        <v>78</v>
      </c>
      <c r="G12" s="27" t="s">
        <v>389</v>
      </c>
      <c r="H12" s="28"/>
      <c r="I12" s="28"/>
      <c r="J12" s="29" t="s">
        <v>36</v>
      </c>
      <c r="K12" s="28"/>
      <c r="L12" s="28"/>
      <c r="M12" s="28"/>
      <c r="N12" s="29" t="s">
        <v>80</v>
      </c>
      <c r="O12" s="28"/>
      <c r="P12" s="28"/>
      <c r="Q12" s="28"/>
      <c r="R12" s="29" t="s">
        <v>37</v>
      </c>
      <c r="S12" s="28"/>
      <c r="T12" s="28"/>
      <c r="U12" s="28"/>
      <c r="V12" s="29" t="s">
        <v>37</v>
      </c>
      <c r="W12" s="28"/>
      <c r="X12" s="28"/>
      <c r="Y12" s="28"/>
      <c r="Z12" s="28"/>
      <c r="AA12" s="28"/>
      <c r="AB12" s="28"/>
      <c r="AC12" s="28"/>
      <c r="AD12" s="28"/>
      <c r="AE12" s="29"/>
      <c r="AF12" s="28"/>
      <c r="AG12" s="79"/>
      <c r="AH12" s="79"/>
      <c r="AI12" s="79"/>
      <c r="AJ12" s="79"/>
      <c r="AK12" s="79"/>
      <c r="AL12" s="78"/>
      <c r="AM12" s="78"/>
      <c r="AN12" s="78"/>
      <c r="AO12" s="79"/>
      <c r="AP12" s="79"/>
      <c r="AQ12" s="79"/>
      <c r="AR12" s="79"/>
      <c r="AS12" s="78"/>
      <c r="AT12" s="79"/>
      <c r="AU12" s="79"/>
      <c r="AV12" s="79"/>
      <c r="AW12" s="79"/>
      <c r="AX12" s="79"/>
      <c r="AY12" s="79"/>
      <c r="AZ12" s="79"/>
    </row>
    <row r="13" spans="1:52" s="75" customFormat="1" ht="24.75" customHeight="1">
      <c r="A13" s="24" t="s">
        <v>31</v>
      </c>
      <c r="B13" s="24">
        <v>86</v>
      </c>
      <c r="C13" s="25">
        <v>5</v>
      </c>
      <c r="D13" s="76" t="s">
        <v>435</v>
      </c>
      <c r="E13" s="24" t="s">
        <v>33</v>
      </c>
      <c r="F13" s="24">
        <v>80</v>
      </c>
      <c r="G13" s="27" t="s">
        <v>436</v>
      </c>
      <c r="H13" s="28"/>
      <c r="I13" s="28"/>
      <c r="J13" s="28"/>
      <c r="K13" s="29" t="s">
        <v>37</v>
      </c>
      <c r="L13" s="28"/>
      <c r="M13" s="28"/>
      <c r="N13" s="28"/>
      <c r="O13" s="28"/>
      <c r="P13" s="29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9"/>
      <c r="AC13" s="28"/>
      <c r="AD13" s="28"/>
      <c r="AE13" s="28"/>
      <c r="AF13" s="29"/>
      <c r="AG13" s="79"/>
      <c r="AH13" s="79"/>
      <c r="AI13" s="79"/>
      <c r="AJ13" s="79"/>
      <c r="AK13" s="79"/>
      <c r="AL13" s="78"/>
      <c r="AM13" s="79"/>
      <c r="AN13" s="79"/>
      <c r="AO13" s="78"/>
      <c r="AP13" s="78"/>
      <c r="AQ13" s="79"/>
      <c r="AR13" s="79"/>
      <c r="AS13" s="79"/>
      <c r="AT13" s="79"/>
      <c r="AU13" s="79"/>
      <c r="AV13" s="78"/>
      <c r="AW13" s="79"/>
      <c r="AX13" s="79"/>
      <c r="AY13" s="79"/>
      <c r="AZ13" s="79"/>
    </row>
    <row r="14" spans="1:52" s="75" customFormat="1" ht="24.75" customHeight="1">
      <c r="A14" s="24" t="s">
        <v>38</v>
      </c>
      <c r="B14" s="24">
        <v>72</v>
      </c>
      <c r="C14" s="25">
        <v>6</v>
      </c>
      <c r="D14" s="80" t="s">
        <v>437</v>
      </c>
      <c r="E14" s="24" t="s">
        <v>33</v>
      </c>
      <c r="F14" s="24">
        <v>80</v>
      </c>
      <c r="G14" s="27" t="s">
        <v>438</v>
      </c>
      <c r="H14" s="28"/>
      <c r="I14" s="28"/>
      <c r="J14" s="28"/>
      <c r="K14" s="28"/>
      <c r="L14" s="28"/>
      <c r="M14" s="29" t="s">
        <v>37</v>
      </c>
      <c r="N14" s="28"/>
      <c r="O14" s="28"/>
      <c r="P14" s="28"/>
      <c r="Q14" s="29" t="s">
        <v>80</v>
      </c>
      <c r="R14" s="28"/>
      <c r="S14" s="29" t="s">
        <v>36</v>
      </c>
      <c r="T14" s="28"/>
      <c r="U14" s="28"/>
      <c r="V14" s="28"/>
      <c r="W14" s="28"/>
      <c r="X14" s="28"/>
      <c r="Y14" s="28"/>
      <c r="Z14" s="29"/>
      <c r="AA14" s="28"/>
      <c r="AB14" s="28"/>
      <c r="AC14" s="29"/>
      <c r="AD14" s="28"/>
      <c r="AE14" s="28"/>
      <c r="AF14" s="28"/>
      <c r="AG14" s="79"/>
      <c r="AH14" s="79"/>
      <c r="AI14" s="79"/>
      <c r="AJ14" s="79"/>
      <c r="AK14" s="79"/>
      <c r="AL14" s="79"/>
      <c r="AM14" s="78"/>
      <c r="AN14" s="79"/>
      <c r="AO14" s="78"/>
      <c r="AP14" s="79"/>
      <c r="AQ14" s="79"/>
      <c r="AR14" s="79"/>
      <c r="AS14" s="79"/>
      <c r="AT14" s="79"/>
      <c r="AU14" s="79"/>
      <c r="AV14" s="79"/>
      <c r="AW14" s="78"/>
      <c r="AX14" s="78"/>
      <c r="AY14" s="79"/>
      <c r="AZ14" s="79"/>
    </row>
    <row r="15" spans="1:52" s="75" customFormat="1" ht="24.75" customHeight="1">
      <c r="A15" s="24" t="s">
        <v>38</v>
      </c>
      <c r="B15" s="24">
        <v>85</v>
      </c>
      <c r="C15" s="25">
        <v>7</v>
      </c>
      <c r="D15" s="80" t="s">
        <v>439</v>
      </c>
      <c r="E15" s="24" t="s">
        <v>33</v>
      </c>
      <c r="F15" s="24">
        <v>81</v>
      </c>
      <c r="G15" s="27" t="s">
        <v>177</v>
      </c>
      <c r="H15" s="28"/>
      <c r="I15" s="28"/>
      <c r="J15" s="28"/>
      <c r="K15" s="28"/>
      <c r="L15" s="29" t="s">
        <v>35</v>
      </c>
      <c r="M15" s="28"/>
      <c r="N15" s="28"/>
      <c r="O15" s="29" t="s">
        <v>37</v>
      </c>
      <c r="P15" s="28"/>
      <c r="Q15" s="28"/>
      <c r="R15" s="28"/>
      <c r="S15" s="28"/>
      <c r="T15" s="28"/>
      <c r="U15" s="29" t="s">
        <v>37</v>
      </c>
      <c r="V15" s="28"/>
      <c r="W15" s="28"/>
      <c r="X15" s="29" t="s">
        <v>37</v>
      </c>
      <c r="Y15" s="28"/>
      <c r="Z15" s="28"/>
      <c r="AA15" s="29"/>
      <c r="AB15" s="28"/>
      <c r="AC15" s="28"/>
      <c r="AD15" s="28"/>
      <c r="AE15" s="28"/>
      <c r="AF15" s="28"/>
      <c r="AG15" s="79"/>
      <c r="AH15" s="79"/>
      <c r="AI15" s="79"/>
      <c r="AJ15" s="79"/>
      <c r="AK15" s="79"/>
      <c r="AL15" s="79"/>
      <c r="AM15" s="79"/>
      <c r="AN15" s="78"/>
      <c r="AO15" s="79"/>
      <c r="AP15" s="78"/>
      <c r="AQ15" s="79"/>
      <c r="AR15" s="79"/>
      <c r="AS15" s="79"/>
      <c r="AT15" s="79"/>
      <c r="AU15" s="79"/>
      <c r="AV15" s="79"/>
      <c r="AW15" s="78"/>
      <c r="AX15" s="79"/>
      <c r="AY15" s="78"/>
      <c r="AZ15" s="79"/>
    </row>
    <row r="16" spans="1:52" s="75" customFormat="1" ht="24.75" customHeight="1">
      <c r="A16" s="24" t="s">
        <v>38</v>
      </c>
      <c r="B16" s="24">
        <v>53</v>
      </c>
      <c r="C16" s="25">
        <v>8</v>
      </c>
      <c r="D16" s="80" t="s">
        <v>440</v>
      </c>
      <c r="E16" s="24" t="s">
        <v>33</v>
      </c>
      <c r="F16" s="24">
        <v>81</v>
      </c>
      <c r="G16" s="27" t="s">
        <v>144</v>
      </c>
      <c r="H16" s="28"/>
      <c r="I16" s="29" t="s">
        <v>35</v>
      </c>
      <c r="J16" s="28"/>
      <c r="K16" s="28"/>
      <c r="L16" s="28"/>
      <c r="M16" s="28"/>
      <c r="N16" s="29" t="s">
        <v>46</v>
      </c>
      <c r="O16" s="28"/>
      <c r="P16" s="28"/>
      <c r="Q16" s="28"/>
      <c r="R16" s="28"/>
      <c r="S16" s="28"/>
      <c r="T16" s="29" t="s">
        <v>37</v>
      </c>
      <c r="U16" s="28"/>
      <c r="V16" s="28"/>
      <c r="W16" s="28"/>
      <c r="X16" s="28"/>
      <c r="Y16" s="29" t="s">
        <v>35</v>
      </c>
      <c r="Z16" s="28"/>
      <c r="AA16" s="28"/>
      <c r="AB16" s="28"/>
      <c r="AC16" s="28"/>
      <c r="AD16" s="29"/>
      <c r="AE16" s="28"/>
      <c r="AF16" s="28"/>
      <c r="AG16" s="79"/>
      <c r="AH16" s="78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8"/>
      <c r="AW16" s="79"/>
      <c r="AX16" s="78"/>
      <c r="AY16" s="78"/>
      <c r="AZ16" s="79"/>
    </row>
    <row r="17" spans="1:52" s="75" customFormat="1" ht="24.75" customHeight="1">
      <c r="A17" s="24" t="s">
        <v>38</v>
      </c>
      <c r="B17" s="24">
        <v>53</v>
      </c>
      <c r="C17" s="25">
        <v>9</v>
      </c>
      <c r="D17" s="80" t="s">
        <v>441</v>
      </c>
      <c r="E17" s="24" t="s">
        <v>33</v>
      </c>
      <c r="F17" s="24">
        <v>81</v>
      </c>
      <c r="G17" s="27" t="s">
        <v>231</v>
      </c>
      <c r="H17" s="28"/>
      <c r="I17" s="28"/>
      <c r="J17" s="28"/>
      <c r="K17" s="29" t="s">
        <v>36</v>
      </c>
      <c r="L17" s="28"/>
      <c r="M17" s="28"/>
      <c r="N17" s="28"/>
      <c r="O17" s="28"/>
      <c r="P17" s="28"/>
      <c r="Q17" s="29" t="s">
        <v>52</v>
      </c>
      <c r="R17" s="28"/>
      <c r="S17" s="28"/>
      <c r="T17" s="29" t="s">
        <v>36</v>
      </c>
      <c r="U17" s="28"/>
      <c r="V17" s="28"/>
      <c r="W17" s="28"/>
      <c r="X17" s="29" t="s">
        <v>36</v>
      </c>
      <c r="Y17" s="28"/>
      <c r="Z17" s="28"/>
      <c r="AA17" s="28"/>
      <c r="AB17" s="28"/>
      <c r="AC17" s="28"/>
      <c r="AD17" s="28"/>
      <c r="AE17" s="29"/>
      <c r="AF17" s="28"/>
      <c r="AG17" s="79"/>
      <c r="AH17" s="79"/>
      <c r="AI17" s="78"/>
      <c r="AJ17" s="79"/>
      <c r="AK17" s="79"/>
      <c r="AL17" s="79"/>
      <c r="AM17" s="79"/>
      <c r="AN17" s="79"/>
      <c r="AO17" s="79"/>
      <c r="AP17" s="79"/>
      <c r="AQ17" s="78"/>
      <c r="AR17" s="79"/>
      <c r="AS17" s="79"/>
      <c r="AT17" s="78"/>
      <c r="AU17" s="79"/>
      <c r="AV17" s="79"/>
      <c r="AW17" s="79"/>
      <c r="AX17" s="79"/>
      <c r="AY17" s="79"/>
      <c r="AZ17" s="78"/>
    </row>
    <row r="18" spans="1:52" s="75" customFormat="1" ht="24.75" customHeight="1">
      <c r="A18" s="24" t="s">
        <v>38</v>
      </c>
      <c r="B18" s="24">
        <v>44</v>
      </c>
      <c r="C18" s="25">
        <v>10</v>
      </c>
      <c r="D18" s="80" t="s">
        <v>442</v>
      </c>
      <c r="E18" s="24" t="s">
        <v>33</v>
      </c>
      <c r="F18" s="24">
        <v>82</v>
      </c>
      <c r="G18" s="27" t="s">
        <v>79</v>
      </c>
      <c r="H18" s="28"/>
      <c r="I18" s="29" t="s">
        <v>36</v>
      </c>
      <c r="J18" s="28"/>
      <c r="K18" s="28"/>
      <c r="L18" s="29" t="s">
        <v>36</v>
      </c>
      <c r="M18" s="28"/>
      <c r="N18" s="28"/>
      <c r="O18" s="28"/>
      <c r="P18" s="28"/>
      <c r="Q18" s="28"/>
      <c r="R18" s="28"/>
      <c r="S18" s="28"/>
      <c r="T18" s="28"/>
      <c r="U18" s="28"/>
      <c r="V18" s="29" t="s">
        <v>36</v>
      </c>
      <c r="W18" s="28"/>
      <c r="X18" s="28"/>
      <c r="Y18" s="28"/>
      <c r="Z18" s="28"/>
      <c r="AA18" s="28"/>
      <c r="AB18" s="28"/>
      <c r="AC18" s="29"/>
      <c r="AD18" s="28"/>
      <c r="AE18" s="28"/>
      <c r="AF18" s="29"/>
      <c r="AG18" s="79"/>
      <c r="AH18" s="79"/>
      <c r="AI18" s="79"/>
      <c r="AJ18" s="78"/>
      <c r="AK18" s="79"/>
      <c r="AL18" s="79"/>
      <c r="AM18" s="79"/>
      <c r="AN18" s="79"/>
      <c r="AO18" s="79"/>
      <c r="AP18" s="79"/>
      <c r="AQ18" s="79"/>
      <c r="AR18" s="78"/>
      <c r="AS18" s="79"/>
      <c r="AT18" s="79"/>
      <c r="AU18" s="78"/>
      <c r="AV18" s="79"/>
      <c r="AW18" s="79"/>
      <c r="AX18" s="79"/>
      <c r="AY18" s="79"/>
      <c r="AZ18" s="78"/>
    </row>
    <row r="19" spans="1:52" s="34" customFormat="1" ht="24.75" customHeight="1" thickBot="1">
      <c r="A19" s="87"/>
      <c r="B19" s="87"/>
      <c r="C19" s="31"/>
      <c r="D19" s="84"/>
      <c r="E19" s="85"/>
      <c r="F19" s="85"/>
      <c r="G19" s="84"/>
      <c r="M19" s="233" t="s">
        <v>55</v>
      </c>
      <c r="N19" s="233"/>
      <c r="O19" s="233"/>
      <c r="P19" s="233"/>
      <c r="Q19" s="114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</row>
    <row r="20" spans="1:52" s="75" customFormat="1" ht="24" customHeight="1" thickBot="1">
      <c r="A20" s="70" t="s">
        <v>7</v>
      </c>
      <c r="B20" s="70" t="s">
        <v>8</v>
      </c>
      <c r="C20" s="18" t="s">
        <v>9</v>
      </c>
      <c r="D20" s="17" t="s">
        <v>10</v>
      </c>
      <c r="E20" s="17" t="s">
        <v>11</v>
      </c>
      <c r="F20" s="115" t="s">
        <v>56</v>
      </c>
      <c r="G20" s="71" t="s">
        <v>13</v>
      </c>
      <c r="H20" s="38" t="s">
        <v>57</v>
      </c>
      <c r="I20" s="39" t="s">
        <v>58</v>
      </c>
      <c r="J20" s="39" t="s">
        <v>59</v>
      </c>
      <c r="K20" s="39" t="s">
        <v>60</v>
      </c>
      <c r="L20" s="40" t="s">
        <v>61</v>
      </c>
      <c r="M20" s="116" t="s">
        <v>120</v>
      </c>
      <c r="N20" s="117" t="s">
        <v>121</v>
      </c>
      <c r="O20" s="117" t="s">
        <v>161</v>
      </c>
      <c r="P20" s="118" t="s">
        <v>162</v>
      </c>
      <c r="Q20" s="244" t="s">
        <v>62</v>
      </c>
      <c r="R20" s="245"/>
      <c r="S20" s="119" t="s">
        <v>63</v>
      </c>
      <c r="T20" s="226" t="s">
        <v>64</v>
      </c>
      <c r="U20" s="227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</row>
    <row r="21" spans="1:52" s="34" customFormat="1" ht="15.75" customHeight="1" thickBot="1">
      <c r="A21" s="24" t="str">
        <f aca="true" t="shared" si="0" ref="A21:B30">A9</f>
        <v>PDL</v>
      </c>
      <c r="B21" s="24">
        <f t="shared" si="0"/>
        <v>49</v>
      </c>
      <c r="C21" s="25">
        <v>1</v>
      </c>
      <c r="D21" s="42" t="str">
        <f aca="true" t="shared" si="1" ref="D21:E30">D9</f>
        <v>LE GALL Antoine</v>
      </c>
      <c r="E21" s="24" t="str">
        <f t="shared" si="1"/>
        <v>M</v>
      </c>
      <c r="F21" s="120">
        <v>35</v>
      </c>
      <c r="G21" s="44" t="str">
        <f aca="true" t="shared" si="2" ref="G21:G30">G9</f>
        <v>DOJO AVRILLAIS</v>
      </c>
      <c r="H21" s="45">
        <v>0</v>
      </c>
      <c r="I21" s="46">
        <v>10</v>
      </c>
      <c r="J21" s="46">
        <v>0</v>
      </c>
      <c r="K21" s="46"/>
      <c r="L21" s="47"/>
      <c r="M21" s="45">
        <v>0</v>
      </c>
      <c r="N21" s="46"/>
      <c r="O21" s="121"/>
      <c r="P21" s="90"/>
      <c r="Q21" s="242">
        <f aca="true" t="shared" si="3" ref="Q21:Q30">SUM(H21:P21)</f>
        <v>10</v>
      </c>
      <c r="R21" s="243"/>
      <c r="S21" s="122"/>
      <c r="T21" s="226">
        <f aca="true" t="shared" si="4" ref="T21:T30">SUM(F21,Q21)</f>
        <v>45</v>
      </c>
      <c r="U21" s="227"/>
      <c r="V21" s="228" t="s">
        <v>163</v>
      </c>
      <c r="W21" s="229"/>
      <c r="X21" s="229"/>
      <c r="Y21" s="229"/>
      <c r="Z21" s="240"/>
      <c r="AD21" s="92"/>
      <c r="AE21" s="221" t="s">
        <v>65</v>
      </c>
      <c r="AF21" s="221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</row>
    <row r="22" spans="1:52" s="34" customFormat="1" ht="15.75" customHeight="1">
      <c r="A22" s="24" t="str">
        <f t="shared" si="0"/>
        <v>PDL</v>
      </c>
      <c r="B22" s="24">
        <f t="shared" si="0"/>
        <v>49</v>
      </c>
      <c r="C22" s="25">
        <v>2</v>
      </c>
      <c r="D22" s="42" t="str">
        <f t="shared" si="1"/>
        <v>BRUNEAU Alexandre</v>
      </c>
      <c r="E22" s="24" t="str">
        <f t="shared" si="1"/>
        <v>M</v>
      </c>
      <c r="F22" s="120">
        <v>70</v>
      </c>
      <c r="G22" s="44" t="str">
        <f t="shared" si="2"/>
        <v>EVRE JUDO ST PIERRE LE MAY</v>
      </c>
      <c r="H22" s="50">
        <v>0</v>
      </c>
      <c r="I22" s="51">
        <v>0</v>
      </c>
      <c r="J22" s="51">
        <v>10</v>
      </c>
      <c r="K22" s="51">
        <v>0</v>
      </c>
      <c r="L22" s="52"/>
      <c r="M22" s="50">
        <v>10</v>
      </c>
      <c r="N22" s="51"/>
      <c r="O22" s="123"/>
      <c r="P22" s="93"/>
      <c r="Q22" s="234">
        <f t="shared" si="3"/>
        <v>20</v>
      </c>
      <c r="R22" s="235"/>
      <c r="S22" s="122"/>
      <c r="T22" s="226">
        <f t="shared" si="4"/>
        <v>90</v>
      </c>
      <c r="U22" s="227"/>
      <c r="V22" s="230"/>
      <c r="W22" s="231"/>
      <c r="X22" s="231"/>
      <c r="Y22" s="231"/>
      <c r="Z22" s="241"/>
      <c r="AD22" s="92"/>
      <c r="AE22" s="124" t="s">
        <v>66</v>
      </c>
      <c r="AF22" s="125" t="s">
        <v>67</v>
      </c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</row>
    <row r="23" spans="1:52" s="34" customFormat="1" ht="15.75" customHeight="1">
      <c r="A23" s="24" t="str">
        <f t="shared" si="0"/>
        <v>PDL</v>
      </c>
      <c r="B23" s="24">
        <f t="shared" si="0"/>
        <v>44</v>
      </c>
      <c r="C23" s="25">
        <v>3</v>
      </c>
      <c r="D23" s="42" t="str">
        <f t="shared" si="1"/>
        <v>DEMY Jerome</v>
      </c>
      <c r="E23" s="24" t="str">
        <f t="shared" si="1"/>
        <v>M</v>
      </c>
      <c r="F23" s="120">
        <v>37</v>
      </c>
      <c r="G23" s="44" t="str">
        <f t="shared" si="2"/>
        <v>JC HERBIGNACAIS</v>
      </c>
      <c r="H23" s="50">
        <v>7</v>
      </c>
      <c r="I23" s="51">
        <v>0</v>
      </c>
      <c r="J23" s="51">
        <v>10</v>
      </c>
      <c r="K23" s="51">
        <v>0</v>
      </c>
      <c r="L23" s="52"/>
      <c r="M23" s="50"/>
      <c r="N23" s="51"/>
      <c r="O23" s="123"/>
      <c r="P23" s="93"/>
      <c r="Q23" s="234">
        <f t="shared" si="3"/>
        <v>17</v>
      </c>
      <c r="R23" s="235"/>
      <c r="S23" s="122"/>
      <c r="T23" s="226">
        <f t="shared" si="4"/>
        <v>54</v>
      </c>
      <c r="U23" s="227"/>
      <c r="V23" s="127" t="s">
        <v>17</v>
      </c>
      <c r="W23" s="127" t="s">
        <v>96</v>
      </c>
      <c r="X23" s="127" t="s">
        <v>134</v>
      </c>
      <c r="Y23" s="127" t="s">
        <v>135</v>
      </c>
      <c r="Z23" s="127" t="s">
        <v>24</v>
      </c>
      <c r="AD23" s="92"/>
      <c r="AE23" s="238">
        <v>7</v>
      </c>
      <c r="AF23" s="239">
        <v>10</v>
      </c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</row>
    <row r="24" spans="1:52" s="34" customFormat="1" ht="15.75" customHeight="1" thickBot="1">
      <c r="A24" s="24" t="str">
        <f t="shared" si="0"/>
        <v>PDL</v>
      </c>
      <c r="B24" s="24">
        <f t="shared" si="0"/>
        <v>44</v>
      </c>
      <c r="C24" s="25">
        <v>4</v>
      </c>
      <c r="D24" s="42" t="str">
        <f t="shared" si="1"/>
        <v>GOUSSARD Pierre</v>
      </c>
      <c r="E24" s="24" t="str">
        <f t="shared" si="1"/>
        <v>M</v>
      </c>
      <c r="F24" s="120">
        <v>67</v>
      </c>
      <c r="G24" s="44" t="str">
        <f t="shared" si="2"/>
        <v>JUDO ATLANTIC CLUB</v>
      </c>
      <c r="H24" s="50">
        <v>0</v>
      </c>
      <c r="I24" s="51">
        <v>7</v>
      </c>
      <c r="J24" s="51">
        <v>10</v>
      </c>
      <c r="K24" s="51">
        <v>10</v>
      </c>
      <c r="L24" s="52">
        <v>10</v>
      </c>
      <c r="M24" s="50"/>
      <c r="N24" s="51"/>
      <c r="O24" s="123"/>
      <c r="P24" s="93"/>
      <c r="Q24" s="234">
        <f t="shared" si="3"/>
        <v>37</v>
      </c>
      <c r="R24" s="235"/>
      <c r="S24" s="122"/>
      <c r="T24" s="226">
        <f t="shared" si="4"/>
        <v>104</v>
      </c>
      <c r="U24" s="227"/>
      <c r="V24" s="22" t="s">
        <v>19</v>
      </c>
      <c r="W24" s="127" t="s">
        <v>22</v>
      </c>
      <c r="X24" s="127" t="s">
        <v>16</v>
      </c>
      <c r="Y24" s="22" t="s">
        <v>26</v>
      </c>
      <c r="Z24" s="22" t="s">
        <v>23</v>
      </c>
      <c r="AD24" s="92"/>
      <c r="AE24" s="223"/>
      <c r="AF24" s="225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</row>
    <row r="25" spans="1:52" s="34" customFormat="1" ht="15.75" customHeight="1">
      <c r="A25" s="24" t="str">
        <f t="shared" si="0"/>
        <v>PC</v>
      </c>
      <c r="B25" s="24">
        <f t="shared" si="0"/>
        <v>86</v>
      </c>
      <c r="C25" s="25">
        <v>5</v>
      </c>
      <c r="D25" s="55" t="str">
        <f t="shared" si="1"/>
        <v>DEREIMS Christophe</v>
      </c>
      <c r="E25" s="24" t="str">
        <f t="shared" si="1"/>
        <v>M</v>
      </c>
      <c r="F25" s="120">
        <v>97</v>
      </c>
      <c r="G25" s="44" t="str">
        <f t="shared" si="2"/>
        <v>J C CHAUVINOIS</v>
      </c>
      <c r="H25" s="50">
        <v>10</v>
      </c>
      <c r="I25" s="51" t="s">
        <v>68</v>
      </c>
      <c r="J25" s="51"/>
      <c r="K25" s="51"/>
      <c r="L25" s="52"/>
      <c r="M25" s="50"/>
      <c r="N25" s="51"/>
      <c r="O25" s="123"/>
      <c r="P25" s="93"/>
      <c r="Q25" s="234">
        <f t="shared" si="3"/>
        <v>10</v>
      </c>
      <c r="R25" s="235"/>
      <c r="S25" s="122"/>
      <c r="T25" s="226">
        <f t="shared" si="4"/>
        <v>107</v>
      </c>
      <c r="U25" s="227"/>
      <c r="V25" s="127" t="s">
        <v>136</v>
      </c>
      <c r="W25" s="127" t="s">
        <v>137</v>
      </c>
      <c r="X25" s="127" t="s">
        <v>98</v>
      </c>
      <c r="Y25" s="127" t="s">
        <v>138</v>
      </c>
      <c r="Z25" s="127" t="s">
        <v>139</v>
      </c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</row>
    <row r="26" spans="1:52" s="34" customFormat="1" ht="15.75" customHeight="1">
      <c r="A26" s="24" t="str">
        <f t="shared" si="0"/>
        <v>PDL</v>
      </c>
      <c r="B26" s="24">
        <f t="shared" si="0"/>
        <v>72</v>
      </c>
      <c r="C26" s="25">
        <v>6</v>
      </c>
      <c r="D26" s="42" t="str">
        <f t="shared" si="1"/>
        <v>PONSOT Jeremy</v>
      </c>
      <c r="E26" s="24" t="str">
        <f t="shared" si="1"/>
        <v>M</v>
      </c>
      <c r="F26" s="120">
        <v>50</v>
      </c>
      <c r="G26" s="44" t="str">
        <f t="shared" si="2"/>
        <v>JC DE CERANS FOULLETOURTE</v>
      </c>
      <c r="H26" s="50">
        <v>10</v>
      </c>
      <c r="I26" s="51">
        <v>0</v>
      </c>
      <c r="J26" s="51">
        <v>0</v>
      </c>
      <c r="K26" s="51"/>
      <c r="L26" s="52"/>
      <c r="M26" s="50"/>
      <c r="N26" s="51"/>
      <c r="O26" s="123"/>
      <c r="P26" s="93"/>
      <c r="Q26" s="234">
        <f t="shared" si="3"/>
        <v>10</v>
      </c>
      <c r="R26" s="235"/>
      <c r="S26" s="122"/>
      <c r="T26" s="226">
        <f t="shared" si="4"/>
        <v>60</v>
      </c>
      <c r="U26" s="227"/>
      <c r="V26" s="22" t="s">
        <v>92</v>
      </c>
      <c r="W26" s="127" t="s">
        <v>30</v>
      </c>
      <c r="X26" s="127" t="s">
        <v>89</v>
      </c>
      <c r="Y26" s="127" t="s">
        <v>99</v>
      </c>
      <c r="Z26" s="127" t="s">
        <v>140</v>
      </c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</row>
    <row r="27" spans="1:52" s="34" customFormat="1" ht="15.75" customHeight="1">
      <c r="A27" s="24" t="str">
        <f t="shared" si="0"/>
        <v>PDL</v>
      </c>
      <c r="B27" s="24">
        <f t="shared" si="0"/>
        <v>85</v>
      </c>
      <c r="C27" s="25">
        <v>7</v>
      </c>
      <c r="D27" s="42" t="str">
        <f t="shared" si="1"/>
        <v>BELLANGER Cyril</v>
      </c>
      <c r="E27" s="24" t="str">
        <f t="shared" si="1"/>
        <v>M</v>
      </c>
      <c r="F27" s="120">
        <v>10</v>
      </c>
      <c r="G27" s="44" t="str">
        <f t="shared" si="2"/>
        <v>JUDO CLUB LES HERBIERS</v>
      </c>
      <c r="H27" s="50">
        <v>10</v>
      </c>
      <c r="I27" s="51">
        <v>10</v>
      </c>
      <c r="J27" s="51">
        <v>10</v>
      </c>
      <c r="K27" s="51">
        <v>10</v>
      </c>
      <c r="L27" s="52">
        <v>10</v>
      </c>
      <c r="M27" s="99"/>
      <c r="N27" s="134"/>
      <c r="O27" s="135"/>
      <c r="P27" s="100"/>
      <c r="Q27" s="234">
        <f t="shared" si="3"/>
        <v>50</v>
      </c>
      <c r="R27" s="235"/>
      <c r="S27" s="122"/>
      <c r="T27" s="226">
        <f t="shared" si="4"/>
        <v>60</v>
      </c>
      <c r="U27" s="227"/>
      <c r="V27" s="75"/>
      <c r="W27" s="75"/>
      <c r="X27" s="75"/>
      <c r="Y27" s="75"/>
      <c r="Z27" s="75"/>
      <c r="AA27" s="75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</row>
    <row r="28" spans="1:52" s="34" customFormat="1" ht="15.75" customHeight="1">
      <c r="A28" s="24" t="str">
        <f t="shared" si="0"/>
        <v>PDL</v>
      </c>
      <c r="B28" s="24">
        <f t="shared" si="0"/>
        <v>53</v>
      </c>
      <c r="C28" s="25">
        <v>8</v>
      </c>
      <c r="D28" s="42" t="str">
        <f t="shared" si="1"/>
        <v>BONNIER Miguel</v>
      </c>
      <c r="E28" s="24" t="str">
        <f t="shared" si="1"/>
        <v>M</v>
      </c>
      <c r="F28" s="120">
        <v>60</v>
      </c>
      <c r="G28" s="44" t="str">
        <f t="shared" si="2"/>
        <v>DOJO CASTROGONTERIEN</v>
      </c>
      <c r="H28" s="50">
        <v>10</v>
      </c>
      <c r="I28" s="51">
        <v>0</v>
      </c>
      <c r="J28" s="51">
        <v>10</v>
      </c>
      <c r="K28" s="51">
        <v>10</v>
      </c>
      <c r="L28" s="52">
        <v>10</v>
      </c>
      <c r="M28" s="50"/>
      <c r="N28" s="51"/>
      <c r="O28" s="123"/>
      <c r="P28" s="93"/>
      <c r="Q28" s="234">
        <f t="shared" si="3"/>
        <v>40</v>
      </c>
      <c r="R28" s="235"/>
      <c r="S28" s="122"/>
      <c r="T28" s="226">
        <f t="shared" si="4"/>
        <v>100</v>
      </c>
      <c r="U28" s="22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</row>
    <row r="29" spans="1:52" s="34" customFormat="1" ht="15.75" customHeight="1">
      <c r="A29" s="24" t="str">
        <f t="shared" si="0"/>
        <v>PDL</v>
      </c>
      <c r="B29" s="24">
        <f t="shared" si="0"/>
        <v>53</v>
      </c>
      <c r="C29" s="25">
        <v>9</v>
      </c>
      <c r="D29" s="42" t="str">
        <f t="shared" si="1"/>
        <v>VOLAND Damien</v>
      </c>
      <c r="E29" s="24" t="str">
        <f t="shared" si="1"/>
        <v>M</v>
      </c>
      <c r="F29" s="120">
        <v>0</v>
      </c>
      <c r="G29" s="44" t="str">
        <f t="shared" si="2"/>
        <v>E.S. DE BONCHAMP JUDO</v>
      </c>
      <c r="H29" s="50">
        <v>0</v>
      </c>
      <c r="I29" s="51">
        <v>10</v>
      </c>
      <c r="J29" s="51">
        <v>0</v>
      </c>
      <c r="K29" s="51">
        <v>0</v>
      </c>
      <c r="L29" s="52">
        <v>0</v>
      </c>
      <c r="M29" s="50"/>
      <c r="N29" s="51"/>
      <c r="O29" s="123"/>
      <c r="P29" s="93"/>
      <c r="Q29" s="234">
        <f t="shared" si="3"/>
        <v>10</v>
      </c>
      <c r="R29" s="235"/>
      <c r="S29" s="122"/>
      <c r="T29" s="226">
        <f t="shared" si="4"/>
        <v>10</v>
      </c>
      <c r="U29" s="22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</row>
    <row r="30" spans="1:52" s="34" customFormat="1" ht="15.75" customHeight="1" thickBot="1">
      <c r="A30" s="24" t="str">
        <f t="shared" si="0"/>
        <v>PDL</v>
      </c>
      <c r="B30" s="24">
        <f t="shared" si="0"/>
        <v>44</v>
      </c>
      <c r="C30" s="25">
        <v>10</v>
      </c>
      <c r="D30" s="42" t="str">
        <f t="shared" si="1"/>
        <v>LEROY Eric</v>
      </c>
      <c r="E30" s="24" t="str">
        <f t="shared" si="1"/>
        <v>M</v>
      </c>
      <c r="F30" s="120">
        <v>10</v>
      </c>
      <c r="G30" s="44" t="str">
        <f t="shared" si="2"/>
        <v>NORT ATHLETIC CLUB</v>
      </c>
      <c r="H30" s="56">
        <v>0</v>
      </c>
      <c r="I30" s="57">
        <v>0</v>
      </c>
      <c r="J30" s="57">
        <v>0</v>
      </c>
      <c r="K30" s="57"/>
      <c r="L30" s="58"/>
      <c r="M30" s="56"/>
      <c r="N30" s="57"/>
      <c r="O30" s="136"/>
      <c r="P30" s="101"/>
      <c r="Q30" s="236">
        <f t="shared" si="3"/>
        <v>0</v>
      </c>
      <c r="R30" s="237"/>
      <c r="S30" s="122"/>
      <c r="T30" s="226">
        <f t="shared" si="4"/>
        <v>10</v>
      </c>
      <c r="U30" s="22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</row>
    <row r="31" spans="1:52" s="34" customFormat="1" ht="11.25">
      <c r="A31" s="87"/>
      <c r="B31" s="87"/>
      <c r="D31" s="59"/>
      <c r="E31" s="59"/>
      <c r="F31" s="59"/>
      <c r="G31" s="59"/>
      <c r="H31" s="59"/>
      <c r="I31" s="59"/>
      <c r="J31" s="59"/>
      <c r="K31" s="59"/>
      <c r="L31" s="59"/>
      <c r="N31" s="61" t="s">
        <v>69</v>
      </c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</row>
    <row r="32" spans="1:52" s="34" customFormat="1" ht="11.25" hidden="1">
      <c r="A32" s="87"/>
      <c r="B32" s="87"/>
      <c r="C32" s="31">
        <f>COUNT(H21:P30)/2</f>
        <v>20</v>
      </c>
      <c r="D32" s="31"/>
      <c r="F32" s="87"/>
      <c r="G32" s="103" t="s">
        <v>70</v>
      </c>
      <c r="H32" s="63">
        <v>1</v>
      </c>
      <c r="I32" s="63">
        <v>2</v>
      </c>
      <c r="J32" s="63"/>
      <c r="K32" s="63">
        <v>4</v>
      </c>
      <c r="L32" s="63">
        <v>5</v>
      </c>
      <c r="M32" s="63"/>
      <c r="N32" s="63">
        <v>7</v>
      </c>
      <c r="O32" s="63"/>
      <c r="P32" s="63"/>
      <c r="Q32" s="63">
        <v>10.5</v>
      </c>
      <c r="R32" s="63"/>
      <c r="S32" s="63">
        <v>12.5</v>
      </c>
      <c r="T32" s="63">
        <v>13.5</v>
      </c>
      <c r="U32" s="63">
        <v>14.5</v>
      </c>
      <c r="V32" s="63"/>
      <c r="W32" s="63"/>
      <c r="X32" s="63">
        <v>16.5</v>
      </c>
      <c r="Y32" s="63"/>
      <c r="Z32" s="63">
        <v>11.5</v>
      </c>
      <c r="AA32" s="63"/>
      <c r="AB32" s="63"/>
      <c r="AC32" s="63"/>
      <c r="AD32" s="63">
        <v>15.5</v>
      </c>
      <c r="AE32" s="63"/>
      <c r="AF32" s="63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</row>
    <row r="33" spans="1:52" s="34" customFormat="1" ht="11.25" hidden="1">
      <c r="A33" s="87"/>
      <c r="B33" s="87"/>
      <c r="F33" s="87"/>
      <c r="G33" s="62" t="s">
        <v>71</v>
      </c>
      <c r="H33" s="63">
        <v>1</v>
      </c>
      <c r="I33" s="63">
        <v>1</v>
      </c>
      <c r="J33" s="63"/>
      <c r="K33" s="63">
        <v>1</v>
      </c>
      <c r="L33" s="63">
        <v>1</v>
      </c>
      <c r="M33" s="63"/>
      <c r="N33" s="63">
        <v>2</v>
      </c>
      <c r="O33" s="63"/>
      <c r="P33" s="63"/>
      <c r="Q33" s="63">
        <v>2</v>
      </c>
      <c r="R33" s="63"/>
      <c r="S33" s="63">
        <v>3</v>
      </c>
      <c r="T33" s="63">
        <v>3</v>
      </c>
      <c r="U33" s="63">
        <v>2</v>
      </c>
      <c r="V33" s="63"/>
      <c r="W33" s="63"/>
      <c r="X33" s="63">
        <v>4</v>
      </c>
      <c r="Y33" s="63"/>
      <c r="Z33" s="63">
        <v>4</v>
      </c>
      <c r="AA33" s="63"/>
      <c r="AB33" s="63"/>
      <c r="AC33" s="63"/>
      <c r="AD33" s="63">
        <v>5</v>
      </c>
      <c r="AE33" s="63"/>
      <c r="AF33" s="63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</row>
    <row r="34" spans="1:52" s="34" customFormat="1" ht="11.25" hidden="1">
      <c r="A34" s="87"/>
      <c r="B34" s="87"/>
      <c r="C34" s="31"/>
      <c r="F34" s="87"/>
      <c r="G34" s="62" t="s">
        <v>72</v>
      </c>
      <c r="H34" s="63">
        <v>1</v>
      </c>
      <c r="I34" s="63">
        <v>1</v>
      </c>
      <c r="J34" s="63"/>
      <c r="K34" s="63">
        <v>1</v>
      </c>
      <c r="L34" s="63">
        <v>2</v>
      </c>
      <c r="M34" s="63"/>
      <c r="N34" s="63">
        <v>2</v>
      </c>
      <c r="O34" s="63"/>
      <c r="P34" s="63"/>
      <c r="Q34" s="63">
        <v>2</v>
      </c>
      <c r="R34" s="63"/>
      <c r="S34" s="63">
        <v>3</v>
      </c>
      <c r="T34" s="63">
        <v>3</v>
      </c>
      <c r="U34" s="63">
        <v>3</v>
      </c>
      <c r="V34" s="63"/>
      <c r="W34" s="63"/>
      <c r="X34" s="63">
        <v>4</v>
      </c>
      <c r="Y34" s="63"/>
      <c r="Z34" s="63">
        <v>3</v>
      </c>
      <c r="AA34" s="63"/>
      <c r="AB34" s="63"/>
      <c r="AC34" s="63"/>
      <c r="AD34" s="63">
        <v>5</v>
      </c>
      <c r="AE34" s="63"/>
      <c r="AF34" s="63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</row>
  </sheetData>
  <sheetProtection formatCells="0" formatColumns="0"/>
  <mergeCells count="32"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Q21:R21"/>
    <mergeCell ref="Q22:R22"/>
    <mergeCell ref="Q26:R26"/>
    <mergeCell ref="Q25:R25"/>
    <mergeCell ref="AE23:AE24"/>
    <mergeCell ref="AF23:AF24"/>
    <mergeCell ref="V21:Z22"/>
    <mergeCell ref="T29:U29"/>
    <mergeCell ref="AE21:AF21"/>
    <mergeCell ref="T30:U30"/>
    <mergeCell ref="T20:U20"/>
    <mergeCell ref="T21:U21"/>
    <mergeCell ref="T22:U22"/>
    <mergeCell ref="T23:U23"/>
    <mergeCell ref="T24:U24"/>
    <mergeCell ref="T25:U25"/>
    <mergeCell ref="T26:U26"/>
    <mergeCell ref="T27:U27"/>
    <mergeCell ref="Q27:R27"/>
    <mergeCell ref="Q28:R28"/>
    <mergeCell ref="Q29:R29"/>
    <mergeCell ref="Q30:R30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14">
    <tabColor indexed="12"/>
    <pageSetUpPr fitToPage="1"/>
  </sheetPr>
  <dimension ref="A1:AI30"/>
  <sheetViews>
    <sheetView zoomScale="86" zoomScaleNormal="86" workbookViewId="0" topLeftCell="C8">
      <pane xSplit="5" ySplit="1" topLeftCell="H13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N33" sqref="N33"/>
    </sheetView>
  </sheetViews>
  <sheetFormatPr defaultColWidth="11.421875" defaultRowHeight="12.75"/>
  <cols>
    <col min="1" max="1" width="6.140625" style="34" customWidth="1"/>
    <col min="2" max="2" width="5.140625" style="34" customWidth="1"/>
    <col min="3" max="3" width="4.57421875" style="31" bestFit="1" customWidth="1"/>
    <col min="4" max="4" width="22.57421875" style="34" customWidth="1"/>
    <col min="5" max="5" width="3.140625" style="34" customWidth="1"/>
    <col min="6" max="6" width="7.7109375" style="102" customWidth="1"/>
    <col min="7" max="7" width="22.00390625" style="34" customWidth="1"/>
    <col min="8" max="12" width="4.7109375" style="34" customWidth="1"/>
    <col min="13" max="14" width="5.28125" style="34" customWidth="1"/>
    <col min="15" max="27" width="4.7109375" style="34" customWidth="1"/>
    <col min="28" max="32" width="4.7109375" style="87" hidden="1" customWidth="1"/>
    <col min="33" max="33" width="4.7109375" style="87" customWidth="1"/>
    <col min="34" max="35" width="4.7109375" style="87" hidden="1" customWidth="1"/>
    <col min="36" max="16384" width="11.421875" style="34" customWidth="1"/>
  </cols>
  <sheetData>
    <row r="1" spans="3:35" s="1" customFormat="1" ht="13.5" thickBot="1">
      <c r="C1" s="64">
        <v>8</v>
      </c>
      <c r="D1" s="3"/>
      <c r="E1" s="3"/>
      <c r="F1" s="65"/>
      <c r="G1" s="3"/>
      <c r="H1" s="3"/>
      <c r="I1" s="3"/>
      <c r="J1" s="3"/>
      <c r="K1" s="3"/>
      <c r="L1" s="3"/>
      <c r="M1" s="3"/>
      <c r="N1" s="3"/>
      <c r="O1" s="3"/>
      <c r="P1" s="106" t="s">
        <v>0</v>
      </c>
      <c r="Q1" s="106"/>
      <c r="R1" s="106"/>
      <c r="S1" s="3"/>
      <c r="T1" s="3"/>
      <c r="U1" s="3"/>
      <c r="V1" s="5"/>
      <c r="W1" s="5"/>
      <c r="AB1" s="66"/>
      <c r="AC1" s="66"/>
      <c r="AD1" s="66"/>
      <c r="AE1" s="66"/>
      <c r="AF1" s="66"/>
      <c r="AG1" s="66"/>
      <c r="AH1" s="66"/>
      <c r="AI1" s="66"/>
    </row>
    <row r="2" spans="3:35" s="1" customFormat="1" ht="16.5" customHeight="1" thickBot="1">
      <c r="C2" s="6"/>
      <c r="D2" s="3"/>
      <c r="E2" s="3"/>
      <c r="F2" s="67" t="s">
        <v>1</v>
      </c>
      <c r="G2" s="8" t="s">
        <v>305</v>
      </c>
      <c r="H2" s="3"/>
      <c r="I2" s="3"/>
      <c r="J2" s="9" t="s">
        <v>3</v>
      </c>
      <c r="K2" s="107">
        <f ca="1">TODAY()</f>
        <v>41071</v>
      </c>
      <c r="L2" s="107"/>
      <c r="M2" s="107"/>
      <c r="N2" s="107"/>
      <c r="O2" s="3"/>
      <c r="P2" s="209"/>
      <c r="Q2" s="209"/>
      <c r="R2" s="211"/>
      <c r="S2" s="3"/>
      <c r="AB2" s="66"/>
      <c r="AC2" s="66"/>
      <c r="AD2" s="66"/>
      <c r="AE2" s="66"/>
      <c r="AF2" s="66"/>
      <c r="AG2" s="66"/>
      <c r="AH2" s="66"/>
      <c r="AI2" s="66"/>
    </row>
    <row r="3" spans="3:35" s="1" customFormat="1" ht="13.5" customHeight="1" thickBot="1">
      <c r="C3" s="6"/>
      <c r="D3" s="3"/>
      <c r="E3" s="3"/>
      <c r="F3" s="65"/>
      <c r="G3" s="3"/>
      <c r="H3" s="3"/>
      <c r="I3" s="3"/>
      <c r="J3" s="3"/>
      <c r="K3" s="3"/>
      <c r="L3" s="3"/>
      <c r="M3" s="3"/>
      <c r="N3" s="3"/>
      <c r="O3" s="3"/>
      <c r="P3" s="210"/>
      <c r="Q3" s="210"/>
      <c r="R3" s="212"/>
      <c r="S3" s="3"/>
      <c r="AB3" s="66"/>
      <c r="AC3" s="66"/>
      <c r="AD3" s="66"/>
      <c r="AE3" s="66"/>
      <c r="AF3" s="66"/>
      <c r="AG3" s="66"/>
      <c r="AH3" s="66"/>
      <c r="AI3" s="66"/>
    </row>
    <row r="4" spans="3:35" s="1" customFormat="1" ht="12.75">
      <c r="C4" s="6"/>
      <c r="D4" s="3"/>
      <c r="E4" s="3"/>
      <c r="F4" s="65"/>
      <c r="G4" s="130"/>
      <c r="H4" s="3"/>
      <c r="I4" s="3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5"/>
      <c r="AB4" s="66"/>
      <c r="AC4" s="66"/>
      <c r="AD4" s="66"/>
      <c r="AE4" s="66"/>
      <c r="AF4" s="66"/>
      <c r="AG4" s="66"/>
      <c r="AH4" s="66"/>
      <c r="AI4" s="66"/>
    </row>
    <row r="5" spans="3:35" s="1" customFormat="1" ht="12.75">
      <c r="C5" s="6"/>
      <c r="D5" s="3"/>
      <c r="E5" s="3"/>
      <c r="F5" s="68" t="s">
        <v>5</v>
      </c>
      <c r="G5" s="131"/>
      <c r="H5" s="3"/>
      <c r="I5" s="3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  <c r="W5" s="5"/>
      <c r="AB5" s="66"/>
      <c r="AC5" s="66"/>
      <c r="AD5" s="66"/>
      <c r="AE5" s="66"/>
      <c r="AF5" s="66"/>
      <c r="AG5" s="66"/>
      <c r="AH5" s="66"/>
      <c r="AI5" s="66"/>
    </row>
    <row r="6" spans="3:35" s="1" customFormat="1" ht="12.75">
      <c r="C6" s="6"/>
      <c r="D6" s="3"/>
      <c r="E6" s="3"/>
      <c r="F6" s="65"/>
      <c r="G6" s="132"/>
      <c r="H6" s="3"/>
      <c r="I6" s="3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AB6" s="66"/>
      <c r="AC6" s="66"/>
      <c r="AD6" s="66"/>
      <c r="AE6" s="66"/>
      <c r="AF6" s="66"/>
      <c r="AG6" s="66"/>
      <c r="AH6" s="66"/>
      <c r="AI6" s="66"/>
    </row>
    <row r="7" spans="3:35" s="1" customFormat="1" ht="13.5" thickBot="1">
      <c r="C7" s="6"/>
      <c r="D7" s="3"/>
      <c r="E7" s="3"/>
      <c r="F7" s="69"/>
      <c r="G7" s="9"/>
      <c r="H7" s="9"/>
      <c r="I7" s="9"/>
      <c r="J7" s="9"/>
      <c r="K7" s="3"/>
      <c r="L7" s="3"/>
      <c r="M7" s="3"/>
      <c r="N7" s="3"/>
      <c r="O7" s="3"/>
      <c r="P7" s="3"/>
      <c r="Q7" s="3"/>
      <c r="R7" s="3"/>
      <c r="S7" s="3"/>
      <c r="T7" s="10"/>
      <c r="U7" s="3"/>
      <c r="V7" s="5"/>
      <c r="W7" s="5"/>
      <c r="AB7" s="66"/>
      <c r="AC7" s="66"/>
      <c r="AD7" s="66"/>
      <c r="AE7" s="66"/>
      <c r="AF7" s="66"/>
      <c r="AG7" s="66"/>
      <c r="AH7" s="66"/>
      <c r="AI7" s="66"/>
    </row>
    <row r="8" spans="1:35" s="75" customFormat="1" ht="18" customHeight="1" thickBot="1" thickTop="1">
      <c r="A8" s="70" t="s">
        <v>7</v>
      </c>
      <c r="B8" s="70" t="s">
        <v>8</v>
      </c>
      <c r="C8" s="18" t="s">
        <v>9</v>
      </c>
      <c r="D8" s="17" t="s">
        <v>10</v>
      </c>
      <c r="E8" s="17" t="s">
        <v>11</v>
      </c>
      <c r="F8" s="18" t="s">
        <v>12</v>
      </c>
      <c r="G8" s="71" t="s">
        <v>13</v>
      </c>
      <c r="H8" s="20" t="s">
        <v>25</v>
      </c>
      <c r="I8" s="21" t="s">
        <v>24</v>
      </c>
      <c r="J8" s="21" t="s">
        <v>19</v>
      </c>
      <c r="K8" s="21" t="s">
        <v>89</v>
      </c>
      <c r="L8" s="21" t="s">
        <v>29</v>
      </c>
      <c r="M8" s="21" t="s">
        <v>14</v>
      </c>
      <c r="N8" s="21" t="s">
        <v>90</v>
      </c>
      <c r="O8" s="21" t="s">
        <v>15</v>
      </c>
      <c r="P8" s="21" t="s">
        <v>20</v>
      </c>
      <c r="Q8" s="21" t="s">
        <v>91</v>
      </c>
      <c r="R8" s="21" t="s">
        <v>28</v>
      </c>
      <c r="S8" s="21" t="s">
        <v>27</v>
      </c>
      <c r="T8" s="21" t="s">
        <v>92</v>
      </c>
      <c r="U8" s="22" t="s">
        <v>16</v>
      </c>
      <c r="V8" s="21" t="s">
        <v>93</v>
      </c>
      <c r="W8" s="22" t="s">
        <v>94</v>
      </c>
      <c r="X8" s="21" t="s">
        <v>95</v>
      </c>
      <c r="Y8" s="22" t="s">
        <v>18</v>
      </c>
      <c r="Z8" s="21" t="s">
        <v>96</v>
      </c>
      <c r="AA8" s="22" t="s">
        <v>30</v>
      </c>
      <c r="AB8" s="73" t="s">
        <v>17</v>
      </c>
      <c r="AC8" s="73" t="s">
        <v>21</v>
      </c>
      <c r="AD8" s="73" t="s">
        <v>97</v>
      </c>
      <c r="AE8" s="73" t="s">
        <v>98</v>
      </c>
      <c r="AF8" s="73" t="s">
        <v>22</v>
      </c>
      <c r="AG8" s="203" t="s">
        <v>26</v>
      </c>
      <c r="AH8" s="73" t="s">
        <v>23</v>
      </c>
      <c r="AI8" s="74" t="s">
        <v>99</v>
      </c>
    </row>
    <row r="9" spans="1:35" s="75" customFormat="1" ht="33.75" customHeight="1" thickTop="1">
      <c r="A9" s="24" t="s">
        <v>38</v>
      </c>
      <c r="B9" s="24">
        <v>49</v>
      </c>
      <c r="C9" s="25">
        <v>1</v>
      </c>
      <c r="D9" s="80" t="s">
        <v>306</v>
      </c>
      <c r="E9" s="24" t="s">
        <v>33</v>
      </c>
      <c r="F9" s="24">
        <v>84</v>
      </c>
      <c r="G9" s="27" t="s">
        <v>307</v>
      </c>
      <c r="H9" s="77" t="s">
        <v>36</v>
      </c>
      <c r="I9" s="28"/>
      <c r="J9" s="28"/>
      <c r="K9" s="28"/>
      <c r="L9" s="29" t="s">
        <v>37</v>
      </c>
      <c r="M9" s="28"/>
      <c r="N9" s="28"/>
      <c r="O9" s="28"/>
      <c r="P9" s="28"/>
      <c r="Q9" s="29" t="s">
        <v>37</v>
      </c>
      <c r="R9" s="28"/>
      <c r="S9" s="28"/>
      <c r="T9" s="28"/>
      <c r="U9" s="28"/>
      <c r="V9" s="28"/>
      <c r="W9" s="29"/>
      <c r="X9" s="28"/>
      <c r="Y9" s="28"/>
      <c r="Z9" s="29" t="s">
        <v>37</v>
      </c>
      <c r="AA9" s="28"/>
      <c r="AB9" s="78"/>
      <c r="AC9" s="78"/>
      <c r="AD9" s="79"/>
      <c r="AE9" s="79"/>
      <c r="AF9" s="79"/>
      <c r="AG9" s="79"/>
      <c r="AH9" s="79"/>
      <c r="AI9" s="79"/>
    </row>
    <row r="10" spans="1:35" s="75" customFormat="1" ht="33.75" customHeight="1">
      <c r="A10" s="24" t="s">
        <v>38</v>
      </c>
      <c r="B10" s="24">
        <v>72</v>
      </c>
      <c r="C10" s="25">
        <v>2</v>
      </c>
      <c r="D10" s="80" t="s">
        <v>308</v>
      </c>
      <c r="E10" s="24" t="s">
        <v>33</v>
      </c>
      <c r="F10" s="24">
        <v>86</v>
      </c>
      <c r="G10" s="27" t="s">
        <v>309</v>
      </c>
      <c r="H10" s="28"/>
      <c r="I10" s="29" t="s">
        <v>37</v>
      </c>
      <c r="J10" s="28"/>
      <c r="K10" s="28"/>
      <c r="L10" s="28"/>
      <c r="M10" s="29" t="s">
        <v>52</v>
      </c>
      <c r="N10" s="28"/>
      <c r="O10" s="28"/>
      <c r="P10" s="29" t="s">
        <v>36</v>
      </c>
      <c r="Q10" s="28"/>
      <c r="R10" s="29" t="s">
        <v>37</v>
      </c>
      <c r="S10" s="28"/>
      <c r="T10" s="28"/>
      <c r="U10" s="28"/>
      <c r="V10" s="28"/>
      <c r="W10" s="28"/>
      <c r="X10" s="29" t="s">
        <v>37</v>
      </c>
      <c r="Y10" s="28"/>
      <c r="Z10" s="28"/>
      <c r="AA10" s="28"/>
      <c r="AB10" s="78"/>
      <c r="AC10" s="79"/>
      <c r="AD10" s="78"/>
      <c r="AE10" s="79"/>
      <c r="AF10" s="79"/>
      <c r="AG10" s="79"/>
      <c r="AH10" s="79"/>
      <c r="AI10" s="79"/>
    </row>
    <row r="11" spans="1:35" s="75" customFormat="1" ht="33.75" customHeight="1">
      <c r="A11" s="24" t="s">
        <v>38</v>
      </c>
      <c r="B11" s="24">
        <v>44</v>
      </c>
      <c r="C11" s="25">
        <v>3</v>
      </c>
      <c r="D11" s="76" t="s">
        <v>310</v>
      </c>
      <c r="E11" s="24" t="s">
        <v>33</v>
      </c>
      <c r="F11" s="24">
        <v>86</v>
      </c>
      <c r="G11" s="27" t="s">
        <v>311</v>
      </c>
      <c r="H11" s="28"/>
      <c r="I11" s="29" t="s">
        <v>36</v>
      </c>
      <c r="J11" s="28"/>
      <c r="K11" s="28"/>
      <c r="L11" s="28"/>
      <c r="M11" s="28"/>
      <c r="N11" s="28"/>
      <c r="O11" s="29" t="s">
        <v>37</v>
      </c>
      <c r="P11" s="28"/>
      <c r="Q11" s="28"/>
      <c r="R11" s="28"/>
      <c r="S11" s="29" t="s">
        <v>36</v>
      </c>
      <c r="T11" s="28"/>
      <c r="U11" s="28"/>
      <c r="V11" s="29" t="s">
        <v>35</v>
      </c>
      <c r="W11" s="28"/>
      <c r="X11" s="28"/>
      <c r="Y11" s="29"/>
      <c r="Z11" s="28"/>
      <c r="AA11" s="28"/>
      <c r="AB11" s="79"/>
      <c r="AC11" s="78"/>
      <c r="AD11" s="79"/>
      <c r="AE11" s="78"/>
      <c r="AF11" s="79"/>
      <c r="AG11" s="79"/>
      <c r="AH11" s="79"/>
      <c r="AI11" s="79"/>
    </row>
    <row r="12" spans="1:35" s="75" customFormat="1" ht="33.75" customHeight="1">
      <c r="A12" s="24" t="s">
        <v>38</v>
      </c>
      <c r="B12" s="24">
        <v>49</v>
      </c>
      <c r="C12" s="25">
        <v>4</v>
      </c>
      <c r="D12" s="80" t="s">
        <v>312</v>
      </c>
      <c r="E12" s="24" t="s">
        <v>33</v>
      </c>
      <c r="F12" s="24">
        <v>87</v>
      </c>
      <c r="G12" s="27" t="s">
        <v>192</v>
      </c>
      <c r="H12" s="29" t="s">
        <v>219</v>
      </c>
      <c r="I12" s="28"/>
      <c r="J12" s="29" t="s">
        <v>36</v>
      </c>
      <c r="K12" s="28"/>
      <c r="L12" s="28"/>
      <c r="M12" s="28"/>
      <c r="N12" s="29" t="s">
        <v>36</v>
      </c>
      <c r="O12" s="28"/>
      <c r="P12" s="28"/>
      <c r="Q12" s="28"/>
      <c r="R12" s="29" t="s">
        <v>36</v>
      </c>
      <c r="S12" s="28"/>
      <c r="T12" s="28"/>
      <c r="U12" s="29"/>
      <c r="V12" s="28"/>
      <c r="W12" s="28"/>
      <c r="X12" s="28"/>
      <c r="Y12" s="28"/>
      <c r="Z12" s="28"/>
      <c r="AA12" s="28"/>
      <c r="AB12" s="79"/>
      <c r="AC12" s="79"/>
      <c r="AD12" s="79"/>
      <c r="AE12" s="78"/>
      <c r="AF12" s="78"/>
      <c r="AG12" s="79"/>
      <c r="AH12" s="79"/>
      <c r="AI12" s="79"/>
    </row>
    <row r="13" spans="1:35" s="75" customFormat="1" ht="33.75" customHeight="1">
      <c r="A13" s="24" t="s">
        <v>38</v>
      </c>
      <c r="B13" s="24">
        <v>49</v>
      </c>
      <c r="C13" s="25">
        <v>5</v>
      </c>
      <c r="D13" s="80" t="s">
        <v>313</v>
      </c>
      <c r="E13" s="24" t="s">
        <v>33</v>
      </c>
      <c r="F13" s="24">
        <v>94</v>
      </c>
      <c r="G13" s="27" t="s">
        <v>314</v>
      </c>
      <c r="H13" s="28"/>
      <c r="I13" s="28"/>
      <c r="J13" s="29" t="s">
        <v>198</v>
      </c>
      <c r="K13" s="28"/>
      <c r="L13" s="29" t="s">
        <v>36</v>
      </c>
      <c r="M13" s="28"/>
      <c r="N13" s="28"/>
      <c r="O13" s="29" t="s">
        <v>36</v>
      </c>
      <c r="P13" s="28"/>
      <c r="Q13" s="28"/>
      <c r="R13" s="28"/>
      <c r="S13" s="28"/>
      <c r="T13" s="29" t="s">
        <v>36</v>
      </c>
      <c r="U13" s="28"/>
      <c r="V13" s="28"/>
      <c r="W13" s="28"/>
      <c r="X13" s="29" t="s">
        <v>36</v>
      </c>
      <c r="Y13" s="28"/>
      <c r="Z13" s="28"/>
      <c r="AA13" s="28"/>
      <c r="AB13" s="79"/>
      <c r="AC13" s="79"/>
      <c r="AD13" s="79"/>
      <c r="AE13" s="79"/>
      <c r="AF13" s="79"/>
      <c r="AG13" s="78"/>
      <c r="AH13" s="78"/>
      <c r="AI13" s="79"/>
    </row>
    <row r="14" spans="1:35" s="75" customFormat="1" ht="33.75" customHeight="1">
      <c r="A14" s="24" t="s">
        <v>38</v>
      </c>
      <c r="B14" s="24">
        <v>85</v>
      </c>
      <c r="C14" s="25">
        <v>6</v>
      </c>
      <c r="D14" s="80" t="s">
        <v>315</v>
      </c>
      <c r="E14" s="24" t="s">
        <v>33</v>
      </c>
      <c r="F14" s="24">
        <v>98</v>
      </c>
      <c r="G14" s="27" t="s">
        <v>116</v>
      </c>
      <c r="H14" s="28"/>
      <c r="I14" s="28"/>
      <c r="J14" s="28"/>
      <c r="K14" s="29" t="s">
        <v>52</v>
      </c>
      <c r="L14" s="28"/>
      <c r="M14" s="29" t="s">
        <v>36</v>
      </c>
      <c r="N14" s="28"/>
      <c r="O14" s="28"/>
      <c r="P14" s="28"/>
      <c r="Q14" s="29" t="s">
        <v>36</v>
      </c>
      <c r="R14" s="28"/>
      <c r="S14" s="28"/>
      <c r="T14" s="28"/>
      <c r="U14" s="28"/>
      <c r="V14" s="28"/>
      <c r="W14" s="28"/>
      <c r="X14" s="28"/>
      <c r="Y14" s="29"/>
      <c r="Z14" s="28"/>
      <c r="AA14" s="29"/>
      <c r="AB14" s="79"/>
      <c r="AC14" s="79"/>
      <c r="AD14" s="79"/>
      <c r="AE14" s="79"/>
      <c r="AF14" s="78"/>
      <c r="AG14" s="78"/>
      <c r="AH14" s="79"/>
      <c r="AI14" s="79"/>
    </row>
    <row r="15" spans="1:35" s="83" customFormat="1" ht="33.75" customHeight="1">
      <c r="A15" s="24" t="s">
        <v>100</v>
      </c>
      <c r="B15" s="24">
        <v>37</v>
      </c>
      <c r="C15" s="25">
        <v>7</v>
      </c>
      <c r="D15" s="76" t="s">
        <v>316</v>
      </c>
      <c r="E15" s="24" t="s">
        <v>33</v>
      </c>
      <c r="F15" s="24">
        <v>99</v>
      </c>
      <c r="G15" s="27" t="s">
        <v>317</v>
      </c>
      <c r="H15" s="28"/>
      <c r="I15" s="28"/>
      <c r="J15" s="28"/>
      <c r="K15" s="28"/>
      <c r="L15" s="28"/>
      <c r="M15" s="28"/>
      <c r="N15" s="28"/>
      <c r="O15" s="28"/>
      <c r="P15" s="29" t="s">
        <v>37</v>
      </c>
      <c r="Q15" s="28"/>
      <c r="R15" s="28"/>
      <c r="S15" s="29" t="s">
        <v>52</v>
      </c>
      <c r="T15" s="28"/>
      <c r="U15" s="29"/>
      <c r="V15" s="28"/>
      <c r="W15" s="29"/>
      <c r="X15" s="28"/>
      <c r="Y15" s="28"/>
      <c r="Z15" s="28"/>
      <c r="AA15" s="29"/>
      <c r="AB15" s="81"/>
      <c r="AC15" s="81"/>
      <c r="AD15" s="81"/>
      <c r="AE15" s="81"/>
      <c r="AF15" s="81"/>
      <c r="AG15" s="81"/>
      <c r="AH15" s="82"/>
      <c r="AI15" s="82"/>
    </row>
    <row r="16" spans="1:35" s="75" customFormat="1" ht="33.75" customHeight="1">
      <c r="A16" s="24" t="s">
        <v>38</v>
      </c>
      <c r="B16" s="24">
        <v>44</v>
      </c>
      <c r="C16" s="25">
        <v>8</v>
      </c>
      <c r="D16" s="80" t="s">
        <v>318</v>
      </c>
      <c r="E16" s="24" t="s">
        <v>33</v>
      </c>
      <c r="F16" s="24">
        <v>102</v>
      </c>
      <c r="G16" s="27" t="s">
        <v>319</v>
      </c>
      <c r="H16" s="28"/>
      <c r="I16" s="28"/>
      <c r="J16" s="28"/>
      <c r="K16" s="29" t="s">
        <v>36</v>
      </c>
      <c r="L16" s="28"/>
      <c r="M16" s="28"/>
      <c r="N16" s="29" t="s">
        <v>36</v>
      </c>
      <c r="O16" s="28"/>
      <c r="P16" s="28"/>
      <c r="Q16" s="28"/>
      <c r="R16" s="28"/>
      <c r="S16" s="28"/>
      <c r="T16" s="29" t="s">
        <v>36</v>
      </c>
      <c r="U16" s="28"/>
      <c r="V16" s="29" t="s">
        <v>36</v>
      </c>
      <c r="W16" s="28"/>
      <c r="X16" s="28"/>
      <c r="Y16" s="28"/>
      <c r="Z16" s="29" t="s">
        <v>36</v>
      </c>
      <c r="AA16" s="28"/>
      <c r="AB16" s="79"/>
      <c r="AC16" s="79"/>
      <c r="AD16" s="78"/>
      <c r="AE16" s="79"/>
      <c r="AF16" s="79"/>
      <c r="AG16" s="79"/>
      <c r="AH16" s="79"/>
      <c r="AI16" s="78"/>
    </row>
    <row r="17" spans="4:16" ht="18.75" customHeight="1" thickBot="1">
      <c r="D17" s="84"/>
      <c r="E17" s="85"/>
      <c r="F17" s="85"/>
      <c r="G17" s="84"/>
      <c r="M17" s="233" t="s">
        <v>55</v>
      </c>
      <c r="N17" s="233"/>
      <c r="O17" s="86"/>
      <c r="P17" s="86"/>
    </row>
    <row r="18" spans="1:35" s="75" customFormat="1" ht="22.5" customHeight="1" thickBot="1">
      <c r="A18" s="70" t="s">
        <v>7</v>
      </c>
      <c r="B18" s="70" t="s">
        <v>8</v>
      </c>
      <c r="C18" s="18" t="s">
        <v>9</v>
      </c>
      <c r="D18" s="17" t="s">
        <v>10</v>
      </c>
      <c r="E18" s="17" t="s">
        <v>11</v>
      </c>
      <c r="F18" s="36" t="s">
        <v>56</v>
      </c>
      <c r="G18" s="37" t="s">
        <v>13</v>
      </c>
      <c r="H18" s="38" t="s">
        <v>57</v>
      </c>
      <c r="I18" s="39" t="s">
        <v>58</v>
      </c>
      <c r="J18" s="39" t="s">
        <v>59</v>
      </c>
      <c r="K18" s="39" t="s">
        <v>60</v>
      </c>
      <c r="L18" s="40" t="s">
        <v>61</v>
      </c>
      <c r="M18" s="38" t="s">
        <v>120</v>
      </c>
      <c r="N18" s="88" t="s">
        <v>121</v>
      </c>
      <c r="O18" s="218" t="s">
        <v>62</v>
      </c>
      <c r="P18" s="219"/>
      <c r="Q18" s="41" t="s">
        <v>63</v>
      </c>
      <c r="R18" s="232" t="s">
        <v>64</v>
      </c>
      <c r="S18" s="227"/>
      <c r="AB18" s="89"/>
      <c r="AC18" s="89"/>
      <c r="AD18" s="89"/>
      <c r="AE18" s="89"/>
      <c r="AF18" s="89"/>
      <c r="AG18" s="89"/>
      <c r="AH18" s="89"/>
      <c r="AI18" s="89"/>
    </row>
    <row r="19" spans="1:27" ht="18" customHeight="1" thickBot="1">
      <c r="A19" s="24" t="str">
        <f aca="true" t="shared" si="0" ref="A19:B26">A9</f>
        <v>PDL</v>
      </c>
      <c r="B19" s="24">
        <f t="shared" si="0"/>
        <v>49</v>
      </c>
      <c r="C19" s="25">
        <v>1</v>
      </c>
      <c r="D19" s="42" t="str">
        <f aca="true" t="shared" si="1" ref="D19:E26">D9</f>
        <v>MAINGAULT Adrien</v>
      </c>
      <c r="E19" s="24" t="str">
        <f t="shared" si="1"/>
        <v>M</v>
      </c>
      <c r="F19" s="43">
        <v>34</v>
      </c>
      <c r="G19" s="44" t="str">
        <f aca="true" t="shared" si="2" ref="G19:G26">G9</f>
        <v>JUDO JUJITSU MURS-ERIGNE</v>
      </c>
      <c r="H19" s="45">
        <v>0</v>
      </c>
      <c r="I19" s="46">
        <v>10</v>
      </c>
      <c r="J19" s="46">
        <v>10</v>
      </c>
      <c r="K19" s="46">
        <v>10</v>
      </c>
      <c r="L19" s="47"/>
      <c r="M19" s="45"/>
      <c r="N19" s="90"/>
      <c r="O19" s="234">
        <f aca="true" t="shared" si="3" ref="O19:O26">SUM(H19:N19)</f>
        <v>30</v>
      </c>
      <c r="P19" s="235"/>
      <c r="Q19" s="91"/>
      <c r="R19" s="226">
        <f aca="true" t="shared" si="4" ref="R19:R26">SUM(F19,O19)</f>
        <v>64</v>
      </c>
      <c r="S19" s="227"/>
      <c r="Y19" s="92"/>
      <c r="Z19" s="221" t="s">
        <v>65</v>
      </c>
      <c r="AA19" s="221"/>
    </row>
    <row r="20" spans="1:27" ht="18" customHeight="1" thickBot="1">
      <c r="A20" s="24" t="str">
        <f t="shared" si="0"/>
        <v>PDL</v>
      </c>
      <c r="B20" s="24">
        <f t="shared" si="0"/>
        <v>72</v>
      </c>
      <c r="C20" s="25">
        <v>2</v>
      </c>
      <c r="D20" s="42" t="str">
        <f t="shared" si="1"/>
        <v>MONCEAU Guillaume</v>
      </c>
      <c r="E20" s="24" t="str">
        <f t="shared" si="1"/>
        <v>M</v>
      </c>
      <c r="F20" s="43">
        <v>20</v>
      </c>
      <c r="G20" s="44" t="str">
        <f t="shared" si="2"/>
        <v>JUDO CLUB SILLEEN</v>
      </c>
      <c r="H20" s="50">
        <v>10</v>
      </c>
      <c r="I20" s="51">
        <v>10</v>
      </c>
      <c r="J20" s="51">
        <v>0</v>
      </c>
      <c r="K20" s="51">
        <v>10</v>
      </c>
      <c r="L20" s="52">
        <v>10</v>
      </c>
      <c r="M20" s="50"/>
      <c r="N20" s="93"/>
      <c r="O20" s="234">
        <f t="shared" si="3"/>
        <v>40</v>
      </c>
      <c r="P20" s="235"/>
      <c r="Q20" s="91"/>
      <c r="R20" s="226">
        <f t="shared" si="4"/>
        <v>60</v>
      </c>
      <c r="S20" s="227"/>
      <c r="Z20" s="94" t="s">
        <v>66</v>
      </c>
      <c r="AA20" s="95" t="s">
        <v>67</v>
      </c>
    </row>
    <row r="21" spans="1:27" ht="18" customHeight="1">
      <c r="A21" s="24" t="str">
        <f t="shared" si="0"/>
        <v>PDL</v>
      </c>
      <c r="B21" s="24">
        <f t="shared" si="0"/>
        <v>44</v>
      </c>
      <c r="C21" s="25">
        <v>3</v>
      </c>
      <c r="D21" s="55" t="str">
        <f t="shared" si="1"/>
        <v>ROLLIN Renaud</v>
      </c>
      <c r="E21" s="24" t="str">
        <f t="shared" si="1"/>
        <v>M</v>
      </c>
      <c r="F21" s="43">
        <v>80</v>
      </c>
      <c r="G21" s="44" t="str">
        <f t="shared" si="2"/>
        <v>JUDO CLUB GETIGNOIS</v>
      </c>
      <c r="H21" s="50">
        <v>0</v>
      </c>
      <c r="I21" s="51">
        <v>10</v>
      </c>
      <c r="J21" s="51">
        <v>0</v>
      </c>
      <c r="K21" s="51">
        <v>10</v>
      </c>
      <c r="L21" s="52" t="s">
        <v>68</v>
      </c>
      <c r="M21" s="50"/>
      <c r="N21" s="93"/>
      <c r="O21" s="234">
        <f t="shared" si="3"/>
        <v>20</v>
      </c>
      <c r="P21" s="235"/>
      <c r="Q21" s="91"/>
      <c r="R21" s="226">
        <f t="shared" si="4"/>
        <v>100</v>
      </c>
      <c r="S21" s="227"/>
      <c r="V21" s="228" t="s">
        <v>122</v>
      </c>
      <c r="W21" s="229"/>
      <c r="X21" s="229"/>
      <c r="Y21" s="229"/>
      <c r="Z21" s="222">
        <v>7</v>
      </c>
      <c r="AA21" s="224">
        <v>10</v>
      </c>
    </row>
    <row r="22" spans="1:27" ht="18" customHeight="1" thickBot="1">
      <c r="A22" s="24" t="str">
        <f t="shared" si="0"/>
        <v>PDL</v>
      </c>
      <c r="B22" s="24">
        <f t="shared" si="0"/>
        <v>49</v>
      </c>
      <c r="C22" s="25">
        <v>4</v>
      </c>
      <c r="D22" s="42" t="str">
        <f t="shared" si="1"/>
        <v>LEROY Damien</v>
      </c>
      <c r="E22" s="24" t="str">
        <f t="shared" si="1"/>
        <v>M</v>
      </c>
      <c r="F22" s="43">
        <v>70</v>
      </c>
      <c r="G22" s="44" t="str">
        <f t="shared" si="2"/>
        <v>J.C. DU BASSIN SAUMUROIS</v>
      </c>
      <c r="H22" s="50">
        <v>7</v>
      </c>
      <c r="I22" s="51">
        <v>0</v>
      </c>
      <c r="J22" s="51">
        <v>0</v>
      </c>
      <c r="K22" s="51">
        <v>0</v>
      </c>
      <c r="L22" s="52"/>
      <c r="M22" s="50"/>
      <c r="N22" s="93"/>
      <c r="O22" s="234">
        <f t="shared" si="3"/>
        <v>7</v>
      </c>
      <c r="P22" s="235"/>
      <c r="Q22" s="91"/>
      <c r="R22" s="226">
        <f t="shared" si="4"/>
        <v>77</v>
      </c>
      <c r="S22" s="227"/>
      <c r="V22" s="230"/>
      <c r="W22" s="231"/>
      <c r="X22" s="231"/>
      <c r="Y22" s="231"/>
      <c r="Z22" s="223"/>
      <c r="AA22" s="225"/>
    </row>
    <row r="23" spans="1:25" ht="18" customHeight="1" thickBot="1">
      <c r="A23" s="24" t="str">
        <f t="shared" si="0"/>
        <v>PDL</v>
      </c>
      <c r="B23" s="24">
        <f t="shared" si="0"/>
        <v>49</v>
      </c>
      <c r="C23" s="25">
        <v>5</v>
      </c>
      <c r="D23" s="42" t="str">
        <f t="shared" si="1"/>
        <v>BOURIGAULT Mickael</v>
      </c>
      <c r="E23" s="24" t="str">
        <f t="shared" si="1"/>
        <v>M</v>
      </c>
      <c r="F23" s="43">
        <v>70</v>
      </c>
      <c r="G23" s="44" t="str">
        <f t="shared" si="2"/>
        <v>JUDO CLUB ANGERS LA ROSERAIE</v>
      </c>
      <c r="H23" s="50">
        <v>0</v>
      </c>
      <c r="I23" s="51">
        <v>0</v>
      </c>
      <c r="J23" s="51">
        <v>0</v>
      </c>
      <c r="K23" s="51">
        <v>0</v>
      </c>
      <c r="L23" s="52">
        <v>0</v>
      </c>
      <c r="M23" s="50"/>
      <c r="N23" s="93"/>
      <c r="O23" s="234">
        <f t="shared" si="3"/>
        <v>0</v>
      </c>
      <c r="P23" s="235"/>
      <c r="Q23" s="91"/>
      <c r="R23" s="226">
        <f t="shared" si="4"/>
        <v>70</v>
      </c>
      <c r="S23" s="227"/>
      <c r="V23" s="97" t="s">
        <v>17</v>
      </c>
      <c r="W23" s="96" t="s">
        <v>21</v>
      </c>
      <c r="X23" s="97" t="s">
        <v>97</v>
      </c>
      <c r="Y23" s="96" t="s">
        <v>98</v>
      </c>
    </row>
    <row r="24" spans="1:25" ht="18" customHeight="1" thickBot="1" thickTop="1">
      <c r="A24" s="24" t="str">
        <f t="shared" si="0"/>
        <v>PDL</v>
      </c>
      <c r="B24" s="24">
        <f t="shared" si="0"/>
        <v>85</v>
      </c>
      <c r="C24" s="25">
        <v>6</v>
      </c>
      <c r="D24" s="42" t="str">
        <f t="shared" si="1"/>
        <v>MARIONNEAU Aurelien</v>
      </c>
      <c r="E24" s="24" t="str">
        <f t="shared" si="1"/>
        <v>M</v>
      </c>
      <c r="F24" s="43">
        <v>10</v>
      </c>
      <c r="G24" s="44" t="str">
        <f t="shared" si="2"/>
        <v>JUDO 85</v>
      </c>
      <c r="H24" s="50">
        <v>10</v>
      </c>
      <c r="I24" s="51">
        <v>0</v>
      </c>
      <c r="J24" s="51">
        <v>0</v>
      </c>
      <c r="K24" s="51"/>
      <c r="L24" s="52"/>
      <c r="M24" s="50"/>
      <c r="N24" s="93"/>
      <c r="O24" s="234">
        <f t="shared" si="3"/>
        <v>10</v>
      </c>
      <c r="P24" s="235"/>
      <c r="Q24" s="91"/>
      <c r="R24" s="226">
        <f t="shared" si="4"/>
        <v>20</v>
      </c>
      <c r="S24" s="227"/>
      <c r="V24" s="98" t="s">
        <v>22</v>
      </c>
      <c r="W24" s="97" t="s">
        <v>26</v>
      </c>
      <c r="X24" s="96" t="s">
        <v>23</v>
      </c>
      <c r="Y24" s="96" t="s">
        <v>99</v>
      </c>
    </row>
    <row r="25" spans="1:19" ht="18" customHeight="1" thickTop="1">
      <c r="A25" s="24" t="str">
        <f t="shared" si="0"/>
        <v>TBO</v>
      </c>
      <c r="B25" s="24">
        <f t="shared" si="0"/>
        <v>37</v>
      </c>
      <c r="C25" s="25">
        <v>7</v>
      </c>
      <c r="D25" s="55" t="str">
        <f t="shared" si="1"/>
        <v>GUELLAZ Rachid</v>
      </c>
      <c r="E25" s="24" t="str">
        <f t="shared" si="1"/>
        <v>M</v>
      </c>
      <c r="F25" s="43">
        <v>40</v>
      </c>
      <c r="G25" s="44" t="str">
        <f t="shared" si="2"/>
        <v>JUDO CLUB TOURAINE</v>
      </c>
      <c r="H25" s="50">
        <v>10</v>
      </c>
      <c r="I25" s="51">
        <v>10</v>
      </c>
      <c r="J25" s="51" t="s">
        <v>68</v>
      </c>
      <c r="K25" s="51"/>
      <c r="L25" s="52"/>
      <c r="M25" s="99"/>
      <c r="N25" s="100"/>
      <c r="O25" s="234">
        <f t="shared" si="3"/>
        <v>20</v>
      </c>
      <c r="P25" s="235"/>
      <c r="Q25" s="91"/>
      <c r="R25" s="226">
        <f t="shared" si="4"/>
        <v>60</v>
      </c>
      <c r="S25" s="227"/>
    </row>
    <row r="26" spans="1:19" ht="18" customHeight="1" thickBot="1">
      <c r="A26" s="24" t="str">
        <f t="shared" si="0"/>
        <v>PDL</v>
      </c>
      <c r="B26" s="24">
        <f t="shared" si="0"/>
        <v>44</v>
      </c>
      <c r="C26" s="25">
        <v>8</v>
      </c>
      <c r="D26" s="42" t="str">
        <f t="shared" si="1"/>
        <v>GIRAULT Cyrille</v>
      </c>
      <c r="E26" s="24" t="str">
        <f t="shared" si="1"/>
        <v>M</v>
      </c>
      <c r="F26" s="43">
        <v>40</v>
      </c>
      <c r="G26" s="44" t="str">
        <f t="shared" si="2"/>
        <v>JC HERBIGNACAIS</v>
      </c>
      <c r="H26" s="56">
        <v>0</v>
      </c>
      <c r="I26" s="57">
        <v>0</v>
      </c>
      <c r="J26" s="57">
        <v>0</v>
      </c>
      <c r="K26" s="57">
        <v>0</v>
      </c>
      <c r="L26" s="58">
        <v>0</v>
      </c>
      <c r="M26" s="56"/>
      <c r="N26" s="101"/>
      <c r="O26" s="236">
        <f t="shared" si="3"/>
        <v>0</v>
      </c>
      <c r="P26" s="237"/>
      <c r="Q26" s="91"/>
      <c r="R26" s="226">
        <f t="shared" si="4"/>
        <v>40</v>
      </c>
      <c r="S26" s="227"/>
    </row>
    <row r="27" ht="11.25">
      <c r="N27" s="61" t="s">
        <v>69</v>
      </c>
    </row>
    <row r="28" spans="3:35" ht="11.25" hidden="1">
      <c r="C28" s="31">
        <f>COUNT(H19:N26)/2</f>
        <v>16</v>
      </c>
      <c r="G28" s="103" t="s">
        <v>70</v>
      </c>
      <c r="H28" s="63">
        <v>1</v>
      </c>
      <c r="I28" s="63">
        <v>2</v>
      </c>
      <c r="J28" s="63">
        <v>3</v>
      </c>
      <c r="K28" s="63"/>
      <c r="L28" s="63">
        <v>5</v>
      </c>
      <c r="M28" s="63">
        <v>6</v>
      </c>
      <c r="N28" s="63"/>
      <c r="O28" s="63">
        <v>8</v>
      </c>
      <c r="P28" s="63">
        <v>9</v>
      </c>
      <c r="Q28" s="63">
        <v>10</v>
      </c>
      <c r="R28" s="63"/>
      <c r="S28" s="63">
        <v>12</v>
      </c>
      <c r="T28" s="63"/>
      <c r="U28" s="63"/>
      <c r="V28" s="63">
        <v>14</v>
      </c>
      <c r="W28" s="63"/>
      <c r="X28" s="63">
        <v>15</v>
      </c>
      <c r="Y28" s="63"/>
      <c r="Z28" s="63">
        <v>16</v>
      </c>
      <c r="AA28" s="63">
        <v>4</v>
      </c>
      <c r="AB28" s="104"/>
      <c r="AC28" s="104"/>
      <c r="AD28" s="104"/>
      <c r="AE28" s="104"/>
      <c r="AF28" s="104"/>
      <c r="AG28" s="104"/>
      <c r="AH28" s="104"/>
      <c r="AI28" s="104"/>
    </row>
    <row r="29" spans="7:35" ht="11.25" hidden="1">
      <c r="G29" s="103" t="s">
        <v>71</v>
      </c>
      <c r="H29" s="63">
        <v>1</v>
      </c>
      <c r="I29" s="63">
        <v>1</v>
      </c>
      <c r="J29" s="63">
        <v>2</v>
      </c>
      <c r="K29" s="63"/>
      <c r="L29" s="63">
        <v>2</v>
      </c>
      <c r="M29" s="63">
        <v>2</v>
      </c>
      <c r="N29" s="63"/>
      <c r="O29" s="63">
        <v>2</v>
      </c>
      <c r="P29" s="63">
        <v>3</v>
      </c>
      <c r="Q29" s="63">
        <v>3</v>
      </c>
      <c r="R29" s="63"/>
      <c r="S29" s="63">
        <v>3</v>
      </c>
      <c r="T29" s="63"/>
      <c r="U29" s="63"/>
      <c r="V29" s="63">
        <v>4</v>
      </c>
      <c r="W29" s="63"/>
      <c r="X29" s="63">
        <v>5</v>
      </c>
      <c r="Y29" s="63"/>
      <c r="Z29" s="63">
        <v>4</v>
      </c>
      <c r="AA29" s="63">
        <v>4</v>
      </c>
      <c r="AB29" s="104"/>
      <c r="AC29" s="104"/>
      <c r="AD29" s="104"/>
      <c r="AE29" s="104"/>
      <c r="AF29" s="104"/>
      <c r="AG29" s="104"/>
      <c r="AH29" s="104"/>
      <c r="AI29" s="104"/>
    </row>
    <row r="30" spans="7:35" ht="11.25" hidden="1">
      <c r="G30" s="103" t="s">
        <v>72</v>
      </c>
      <c r="H30" s="63">
        <v>1</v>
      </c>
      <c r="I30" s="63">
        <v>1</v>
      </c>
      <c r="J30" s="63">
        <v>1</v>
      </c>
      <c r="K30" s="63"/>
      <c r="L30" s="63">
        <v>2</v>
      </c>
      <c r="M30" s="63">
        <v>2</v>
      </c>
      <c r="N30" s="63"/>
      <c r="O30" s="63">
        <v>3</v>
      </c>
      <c r="P30" s="63">
        <v>1</v>
      </c>
      <c r="Q30" s="63">
        <v>3</v>
      </c>
      <c r="R30" s="63"/>
      <c r="S30" s="63">
        <v>2</v>
      </c>
      <c r="T30" s="63"/>
      <c r="U30" s="63"/>
      <c r="V30" s="63">
        <v>4</v>
      </c>
      <c r="W30" s="63"/>
      <c r="X30" s="63">
        <v>5</v>
      </c>
      <c r="Y30" s="63"/>
      <c r="Z30" s="63">
        <v>5</v>
      </c>
      <c r="AA30" s="63">
        <v>4</v>
      </c>
      <c r="AB30" s="104"/>
      <c r="AC30" s="104"/>
      <c r="AD30" s="104"/>
      <c r="AE30" s="104"/>
      <c r="AF30" s="104"/>
      <c r="AG30" s="104"/>
      <c r="AH30" s="104"/>
      <c r="AI30" s="104"/>
    </row>
  </sheetData>
  <sheetProtection formatCells="0" formatColumns="0"/>
  <mergeCells count="29">
    <mergeCell ref="O25:P25"/>
    <mergeCell ref="O26:P26"/>
    <mergeCell ref="O21:P21"/>
    <mergeCell ref="O22:P22"/>
    <mergeCell ref="O23:P23"/>
    <mergeCell ref="O24:P24"/>
    <mergeCell ref="M17:N17"/>
    <mergeCell ref="O18:P18"/>
    <mergeCell ref="O19:P19"/>
    <mergeCell ref="O20:P20"/>
    <mergeCell ref="G4:G6"/>
    <mergeCell ref="V21:Y22"/>
    <mergeCell ref="P1:R1"/>
    <mergeCell ref="K2:N2"/>
    <mergeCell ref="P2:P3"/>
    <mergeCell ref="Q2:Q3"/>
    <mergeCell ref="R2:R3"/>
    <mergeCell ref="R18:S18"/>
    <mergeCell ref="R19:S19"/>
    <mergeCell ref="R20:S20"/>
    <mergeCell ref="R26:S26"/>
    <mergeCell ref="R22:S22"/>
    <mergeCell ref="R23:S23"/>
    <mergeCell ref="R24:S24"/>
    <mergeCell ref="R25:S25"/>
    <mergeCell ref="Z19:AA19"/>
    <mergeCell ref="Z21:Z22"/>
    <mergeCell ref="AA21:AA22"/>
    <mergeCell ref="R21:S21"/>
  </mergeCells>
  <conditionalFormatting sqref="R19:S26">
    <cfRule type="cellIs" priority="1" dxfId="0" operator="greaterThanOrEqual" stopIfTrue="1">
      <formula>100</formula>
    </cfRule>
  </conditionalFormatting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>
    <tabColor indexed="12"/>
    <pageSetUpPr fitToPage="1"/>
  </sheetPr>
  <dimension ref="A1:AY34"/>
  <sheetViews>
    <sheetView zoomScale="89" zoomScaleNormal="89" workbookViewId="0" topLeftCell="C8">
      <pane xSplit="5" ySplit="1" topLeftCell="H13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AA16" sqref="AA16"/>
    </sheetView>
  </sheetViews>
  <sheetFormatPr defaultColWidth="11.421875" defaultRowHeight="12.75"/>
  <cols>
    <col min="1" max="1" width="6.140625" style="34" customWidth="1"/>
    <col min="2" max="2" width="5.140625" style="34" customWidth="1"/>
    <col min="3" max="3" width="4.57421875" style="31" bestFit="1" customWidth="1"/>
    <col min="4" max="4" width="22.57421875" style="34" customWidth="1"/>
    <col min="5" max="5" width="3.140625" style="34" customWidth="1"/>
    <col min="6" max="6" width="7.7109375" style="102" customWidth="1"/>
    <col min="7" max="7" width="22.00390625" style="34" customWidth="1"/>
    <col min="8" max="12" width="4.7109375" style="34" customWidth="1"/>
    <col min="13" max="14" width="5.28125" style="34" customWidth="1"/>
    <col min="15" max="27" width="4.7109375" style="34" customWidth="1"/>
    <col min="28" max="35" width="4.7109375" style="87" hidden="1" customWidth="1"/>
    <col min="36" max="16384" width="11.421875" style="34" customWidth="1"/>
  </cols>
  <sheetData>
    <row r="1" spans="3:35" s="1" customFormat="1" ht="13.5" thickBot="1">
      <c r="C1" s="64">
        <v>8</v>
      </c>
      <c r="D1" s="3"/>
      <c r="E1" s="3"/>
      <c r="F1" s="65"/>
      <c r="G1" s="3"/>
      <c r="H1" s="3"/>
      <c r="I1" s="3"/>
      <c r="J1" s="3"/>
      <c r="K1" s="3"/>
      <c r="L1" s="3"/>
      <c r="M1" s="3"/>
      <c r="N1" s="3"/>
      <c r="O1" s="3"/>
      <c r="P1" s="106" t="s">
        <v>0</v>
      </c>
      <c r="Q1" s="106"/>
      <c r="R1" s="106"/>
      <c r="S1" s="3"/>
      <c r="T1" s="3"/>
      <c r="U1" s="3"/>
      <c r="V1" s="5"/>
      <c r="W1" s="5"/>
      <c r="AB1" s="66"/>
      <c r="AC1" s="66"/>
      <c r="AD1" s="66"/>
      <c r="AE1" s="66"/>
      <c r="AF1" s="66"/>
      <c r="AG1" s="66"/>
      <c r="AH1" s="66"/>
      <c r="AI1" s="66"/>
    </row>
    <row r="2" spans="3:35" s="1" customFormat="1" ht="16.5" customHeight="1" thickBot="1">
      <c r="C2" s="6"/>
      <c r="D2" s="3"/>
      <c r="E2" s="3"/>
      <c r="F2" s="67" t="s">
        <v>1</v>
      </c>
      <c r="G2" s="8" t="s">
        <v>88</v>
      </c>
      <c r="H2" s="3"/>
      <c r="I2" s="3"/>
      <c r="J2" s="9" t="s">
        <v>3</v>
      </c>
      <c r="K2" s="107">
        <f ca="1">TODAY()</f>
        <v>41071</v>
      </c>
      <c r="L2" s="107"/>
      <c r="M2" s="107"/>
      <c r="N2" s="107"/>
      <c r="O2" s="3"/>
      <c r="P2" s="209"/>
      <c r="Q2" s="209"/>
      <c r="R2" s="211"/>
      <c r="S2" s="3"/>
      <c r="AB2" s="66"/>
      <c r="AC2" s="66"/>
      <c r="AD2" s="66"/>
      <c r="AE2" s="66"/>
      <c r="AF2" s="66"/>
      <c r="AG2" s="66"/>
      <c r="AH2" s="66"/>
      <c r="AI2" s="66"/>
    </row>
    <row r="3" spans="3:35" s="1" customFormat="1" ht="13.5" customHeight="1" thickBot="1">
      <c r="C3" s="6"/>
      <c r="D3" s="3"/>
      <c r="E3" s="3"/>
      <c r="F3" s="65"/>
      <c r="G3" s="3"/>
      <c r="H3" s="3"/>
      <c r="I3" s="3"/>
      <c r="J3" s="3"/>
      <c r="K3" s="3"/>
      <c r="L3" s="3"/>
      <c r="M3" s="3"/>
      <c r="N3" s="3"/>
      <c r="O3" s="3"/>
      <c r="P3" s="210"/>
      <c r="Q3" s="210"/>
      <c r="R3" s="212"/>
      <c r="S3" s="3"/>
      <c r="AB3" s="66"/>
      <c r="AC3" s="66"/>
      <c r="AD3" s="66"/>
      <c r="AE3" s="66"/>
      <c r="AF3" s="66"/>
      <c r="AG3" s="66"/>
      <c r="AH3" s="66"/>
      <c r="AI3" s="66"/>
    </row>
    <row r="4" spans="3:35" s="1" customFormat="1" ht="12.75">
      <c r="C4" s="6"/>
      <c r="D4" s="3"/>
      <c r="E4" s="3"/>
      <c r="F4" s="65"/>
      <c r="G4" s="130"/>
      <c r="H4" s="3"/>
      <c r="I4" s="3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5"/>
      <c r="AB4" s="66"/>
      <c r="AC4" s="66"/>
      <c r="AD4" s="66"/>
      <c r="AE4" s="66"/>
      <c r="AF4" s="66"/>
      <c r="AG4" s="66"/>
      <c r="AH4" s="66"/>
      <c r="AI4" s="66"/>
    </row>
    <row r="5" spans="3:35" s="1" customFormat="1" ht="12.75">
      <c r="C5" s="6"/>
      <c r="D5" s="3"/>
      <c r="E5" s="3"/>
      <c r="F5" s="68" t="s">
        <v>5</v>
      </c>
      <c r="G5" s="131"/>
      <c r="H5" s="3"/>
      <c r="I5" s="3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  <c r="W5" s="5"/>
      <c r="AB5" s="66"/>
      <c r="AC5" s="66"/>
      <c r="AD5" s="66"/>
      <c r="AE5" s="66"/>
      <c r="AF5" s="66"/>
      <c r="AG5" s="66"/>
      <c r="AH5" s="66"/>
      <c r="AI5" s="66"/>
    </row>
    <row r="6" spans="3:35" s="1" customFormat="1" ht="12.75">
      <c r="C6" s="6"/>
      <c r="D6" s="3"/>
      <c r="E6" s="3"/>
      <c r="F6" s="65"/>
      <c r="G6" s="132"/>
      <c r="H6" s="3"/>
      <c r="I6" s="3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AB6" s="66"/>
      <c r="AC6" s="66"/>
      <c r="AD6" s="66"/>
      <c r="AE6" s="66"/>
      <c r="AF6" s="66"/>
      <c r="AG6" s="66"/>
      <c r="AH6" s="66"/>
      <c r="AI6" s="66"/>
    </row>
    <row r="7" spans="3:35" s="1" customFormat="1" ht="13.5" thickBot="1">
      <c r="C7" s="6"/>
      <c r="D7" s="3"/>
      <c r="E7" s="3"/>
      <c r="F7" s="69"/>
      <c r="G7" s="9"/>
      <c r="H7" s="9"/>
      <c r="I7" s="9"/>
      <c r="J7" s="9"/>
      <c r="K7" s="3"/>
      <c r="L7" s="3"/>
      <c r="M7" s="3"/>
      <c r="N7" s="3"/>
      <c r="O7" s="3"/>
      <c r="P7" s="3"/>
      <c r="Q7" s="3"/>
      <c r="R7" s="3"/>
      <c r="S7" s="3"/>
      <c r="T7" s="10"/>
      <c r="U7" s="3"/>
      <c r="V7" s="5"/>
      <c r="W7" s="5"/>
      <c r="AB7" s="66"/>
      <c r="AC7" s="66"/>
      <c r="AD7" s="66"/>
      <c r="AE7" s="66"/>
      <c r="AF7" s="66"/>
      <c r="AG7" s="66"/>
      <c r="AH7" s="66"/>
      <c r="AI7" s="66"/>
    </row>
    <row r="8" spans="1:35" s="75" customFormat="1" ht="18" customHeight="1" thickBot="1" thickTop="1">
      <c r="A8" s="70" t="s">
        <v>7</v>
      </c>
      <c r="B8" s="70" t="s">
        <v>8</v>
      </c>
      <c r="C8" s="18" t="s">
        <v>9</v>
      </c>
      <c r="D8" s="17" t="s">
        <v>10</v>
      </c>
      <c r="E8" s="17" t="s">
        <v>11</v>
      </c>
      <c r="F8" s="18" t="s">
        <v>12</v>
      </c>
      <c r="G8" s="71" t="s">
        <v>13</v>
      </c>
      <c r="H8" s="21" t="s">
        <v>25</v>
      </c>
      <c r="I8" s="21" t="s">
        <v>24</v>
      </c>
      <c r="J8" s="21" t="s">
        <v>19</v>
      </c>
      <c r="K8" s="21" t="s">
        <v>89</v>
      </c>
      <c r="L8" s="21" t="s">
        <v>29</v>
      </c>
      <c r="M8" s="21" t="s">
        <v>14</v>
      </c>
      <c r="N8" s="21" t="s">
        <v>90</v>
      </c>
      <c r="O8" s="21" t="s">
        <v>15</v>
      </c>
      <c r="P8" s="21" t="s">
        <v>20</v>
      </c>
      <c r="Q8" s="22" t="s">
        <v>91</v>
      </c>
      <c r="R8" s="21" t="s">
        <v>28</v>
      </c>
      <c r="S8" s="21" t="s">
        <v>27</v>
      </c>
      <c r="T8" s="21" t="s">
        <v>92</v>
      </c>
      <c r="U8" s="21" t="s">
        <v>16</v>
      </c>
      <c r="V8" s="21" t="s">
        <v>93</v>
      </c>
      <c r="W8" s="22" t="s">
        <v>94</v>
      </c>
      <c r="X8" s="21" t="s">
        <v>95</v>
      </c>
      <c r="Y8" s="21" t="s">
        <v>18</v>
      </c>
      <c r="Z8" s="22" t="s">
        <v>96</v>
      </c>
      <c r="AA8" s="72" t="s">
        <v>30</v>
      </c>
      <c r="AB8" s="73" t="s">
        <v>17</v>
      </c>
      <c r="AC8" s="73" t="s">
        <v>21</v>
      </c>
      <c r="AD8" s="73" t="s">
        <v>97</v>
      </c>
      <c r="AE8" s="73" t="s">
        <v>98</v>
      </c>
      <c r="AF8" s="73" t="s">
        <v>22</v>
      </c>
      <c r="AG8" s="73" t="s">
        <v>26</v>
      </c>
      <c r="AH8" s="73" t="s">
        <v>23</v>
      </c>
      <c r="AI8" s="74" t="s">
        <v>99</v>
      </c>
    </row>
    <row r="9" spans="1:35" s="75" customFormat="1" ht="33.75" customHeight="1" thickTop="1">
      <c r="A9" s="24" t="s">
        <v>100</v>
      </c>
      <c r="B9" s="24">
        <v>37</v>
      </c>
      <c r="C9" s="25">
        <v>1</v>
      </c>
      <c r="D9" s="76" t="s">
        <v>101</v>
      </c>
      <c r="E9" s="24" t="s">
        <v>33</v>
      </c>
      <c r="F9" s="24">
        <v>78</v>
      </c>
      <c r="G9" s="27" t="s">
        <v>102</v>
      </c>
      <c r="H9" s="77" t="s">
        <v>37</v>
      </c>
      <c r="I9" s="28"/>
      <c r="J9" s="28"/>
      <c r="K9" s="28"/>
      <c r="L9" s="29" t="s">
        <v>37</v>
      </c>
      <c r="M9" s="28"/>
      <c r="N9" s="28"/>
      <c r="O9" s="28"/>
      <c r="P9" s="28"/>
      <c r="Q9" s="29"/>
      <c r="R9" s="28"/>
      <c r="S9" s="28"/>
      <c r="T9" s="28"/>
      <c r="U9" s="28"/>
      <c r="V9" s="28"/>
      <c r="W9" s="29"/>
      <c r="X9" s="28"/>
      <c r="Y9" s="28"/>
      <c r="Z9" s="29"/>
      <c r="AA9" s="28"/>
      <c r="AB9" s="78"/>
      <c r="AC9" s="78"/>
      <c r="AD9" s="79"/>
      <c r="AE9" s="79"/>
      <c r="AF9" s="79"/>
      <c r="AG9" s="79"/>
      <c r="AH9" s="79"/>
      <c r="AI9" s="79"/>
    </row>
    <row r="10" spans="1:35" s="75" customFormat="1" ht="33.75" customHeight="1">
      <c r="A10" s="24" t="s">
        <v>38</v>
      </c>
      <c r="B10" s="24">
        <v>53</v>
      </c>
      <c r="C10" s="25">
        <v>2</v>
      </c>
      <c r="D10" s="80" t="s">
        <v>103</v>
      </c>
      <c r="E10" s="24" t="s">
        <v>33</v>
      </c>
      <c r="F10" s="24">
        <v>79</v>
      </c>
      <c r="G10" s="27" t="s">
        <v>104</v>
      </c>
      <c r="H10" s="28"/>
      <c r="I10" s="29" t="s">
        <v>36</v>
      </c>
      <c r="J10" s="28"/>
      <c r="K10" s="28"/>
      <c r="L10" s="28"/>
      <c r="M10" s="29" t="s">
        <v>36</v>
      </c>
      <c r="N10" s="28"/>
      <c r="O10" s="28"/>
      <c r="P10" s="29" t="s">
        <v>36</v>
      </c>
      <c r="Q10" s="28"/>
      <c r="R10" s="29" t="s">
        <v>52</v>
      </c>
      <c r="S10" s="28"/>
      <c r="T10" s="28"/>
      <c r="U10" s="28"/>
      <c r="V10" s="28"/>
      <c r="W10" s="28"/>
      <c r="X10" s="29" t="s">
        <v>36</v>
      </c>
      <c r="Y10" s="28"/>
      <c r="Z10" s="28"/>
      <c r="AA10" s="28"/>
      <c r="AB10" s="78"/>
      <c r="AC10" s="79"/>
      <c r="AD10" s="78"/>
      <c r="AE10" s="79"/>
      <c r="AF10" s="79"/>
      <c r="AG10" s="79"/>
      <c r="AH10" s="79"/>
      <c r="AI10" s="79"/>
    </row>
    <row r="11" spans="1:35" s="75" customFormat="1" ht="33.75" customHeight="1">
      <c r="A11" s="24" t="s">
        <v>38</v>
      </c>
      <c r="B11" s="24">
        <v>85</v>
      </c>
      <c r="C11" s="25">
        <v>3</v>
      </c>
      <c r="D11" s="80" t="s">
        <v>105</v>
      </c>
      <c r="E11" s="24" t="s">
        <v>33</v>
      </c>
      <c r="F11" s="24">
        <v>80</v>
      </c>
      <c r="G11" s="27" t="s">
        <v>106</v>
      </c>
      <c r="H11" s="28"/>
      <c r="I11" s="29" t="s">
        <v>37</v>
      </c>
      <c r="J11" s="28"/>
      <c r="K11" s="28"/>
      <c r="L11" s="28"/>
      <c r="M11" s="28"/>
      <c r="N11" s="28"/>
      <c r="O11" s="29" t="s">
        <v>37</v>
      </c>
      <c r="P11" s="28"/>
      <c r="Q11" s="28"/>
      <c r="R11" s="28"/>
      <c r="S11" s="29" t="s">
        <v>107</v>
      </c>
      <c r="T11" s="28"/>
      <c r="U11" s="28"/>
      <c r="V11" s="29" t="s">
        <v>36</v>
      </c>
      <c r="W11" s="28"/>
      <c r="X11" s="28"/>
      <c r="Y11" s="29" t="s">
        <v>37</v>
      </c>
      <c r="Z11" s="28"/>
      <c r="AA11" s="28"/>
      <c r="AB11" s="79"/>
      <c r="AC11" s="78"/>
      <c r="AD11" s="79"/>
      <c r="AE11" s="78"/>
      <c r="AF11" s="79"/>
      <c r="AG11" s="79"/>
      <c r="AH11" s="79"/>
      <c r="AI11" s="79"/>
    </row>
    <row r="12" spans="1:35" s="75" customFormat="1" ht="33.75" customHeight="1">
      <c r="A12" s="24" t="s">
        <v>38</v>
      </c>
      <c r="B12" s="24">
        <v>72</v>
      </c>
      <c r="C12" s="25">
        <v>4</v>
      </c>
      <c r="D12" s="80" t="s">
        <v>108</v>
      </c>
      <c r="E12" s="24" t="s">
        <v>33</v>
      </c>
      <c r="F12" s="24">
        <v>80</v>
      </c>
      <c r="G12" s="27" t="s">
        <v>109</v>
      </c>
      <c r="H12" s="29" t="s">
        <v>36</v>
      </c>
      <c r="I12" s="28"/>
      <c r="J12" s="29" t="s">
        <v>35</v>
      </c>
      <c r="K12" s="28"/>
      <c r="L12" s="28"/>
      <c r="M12" s="28"/>
      <c r="N12" s="29" t="s">
        <v>36</v>
      </c>
      <c r="O12" s="28"/>
      <c r="P12" s="28"/>
      <c r="Q12" s="28"/>
      <c r="R12" s="29" t="s">
        <v>36</v>
      </c>
      <c r="S12" s="28"/>
      <c r="T12" s="28"/>
      <c r="U12" s="29" t="s">
        <v>36</v>
      </c>
      <c r="V12" s="28"/>
      <c r="W12" s="28"/>
      <c r="X12" s="28"/>
      <c r="Y12" s="28"/>
      <c r="Z12" s="28"/>
      <c r="AA12" s="28"/>
      <c r="AB12" s="79"/>
      <c r="AC12" s="79"/>
      <c r="AD12" s="79"/>
      <c r="AE12" s="78"/>
      <c r="AF12" s="78"/>
      <c r="AG12" s="79"/>
      <c r="AH12" s="79"/>
      <c r="AI12" s="79"/>
    </row>
    <row r="13" spans="1:35" s="75" customFormat="1" ht="33.75" customHeight="1">
      <c r="A13" s="24" t="s">
        <v>38</v>
      </c>
      <c r="B13" s="24">
        <v>44</v>
      </c>
      <c r="C13" s="25">
        <v>5</v>
      </c>
      <c r="D13" s="80" t="s">
        <v>110</v>
      </c>
      <c r="E13" s="24" t="s">
        <v>33</v>
      </c>
      <c r="F13" s="24">
        <v>84</v>
      </c>
      <c r="G13" s="27" t="s">
        <v>111</v>
      </c>
      <c r="H13" s="28"/>
      <c r="I13" s="28"/>
      <c r="J13" s="29" t="s">
        <v>36</v>
      </c>
      <c r="K13" s="28"/>
      <c r="L13" s="29" t="s">
        <v>36</v>
      </c>
      <c r="M13" s="28"/>
      <c r="N13" s="28"/>
      <c r="O13" s="29" t="s">
        <v>36</v>
      </c>
      <c r="P13" s="28"/>
      <c r="Q13" s="28"/>
      <c r="R13" s="28"/>
      <c r="S13" s="28"/>
      <c r="T13" s="29" t="s">
        <v>36</v>
      </c>
      <c r="U13" s="28"/>
      <c r="V13" s="28"/>
      <c r="W13" s="28"/>
      <c r="X13" s="29" t="s">
        <v>112</v>
      </c>
      <c r="Y13" s="28"/>
      <c r="Z13" s="28"/>
      <c r="AA13" s="28"/>
      <c r="AB13" s="79"/>
      <c r="AC13" s="79"/>
      <c r="AD13" s="79"/>
      <c r="AE13" s="79"/>
      <c r="AF13" s="79"/>
      <c r="AG13" s="78"/>
      <c r="AH13" s="78"/>
      <c r="AI13" s="79"/>
    </row>
    <row r="14" spans="1:35" s="75" customFormat="1" ht="33.75" customHeight="1">
      <c r="A14" s="24" t="s">
        <v>100</v>
      </c>
      <c r="B14" s="24">
        <v>41</v>
      </c>
      <c r="C14" s="25">
        <v>6</v>
      </c>
      <c r="D14" s="80" t="s">
        <v>113</v>
      </c>
      <c r="E14" s="24" t="s">
        <v>33</v>
      </c>
      <c r="F14" s="24">
        <v>85</v>
      </c>
      <c r="G14" s="27" t="s">
        <v>114</v>
      </c>
      <c r="H14" s="28"/>
      <c r="I14" s="28"/>
      <c r="J14" s="28"/>
      <c r="K14" s="29" t="s">
        <v>36</v>
      </c>
      <c r="L14" s="28"/>
      <c r="M14" s="29" t="s">
        <v>37</v>
      </c>
      <c r="N14" s="28"/>
      <c r="O14" s="28"/>
      <c r="P14" s="28"/>
      <c r="Q14" s="29"/>
      <c r="R14" s="28"/>
      <c r="S14" s="28"/>
      <c r="T14" s="28"/>
      <c r="U14" s="28"/>
      <c r="V14" s="28"/>
      <c r="W14" s="28"/>
      <c r="X14" s="28"/>
      <c r="Y14" s="29" t="s">
        <v>36</v>
      </c>
      <c r="Z14" s="28"/>
      <c r="AA14" s="29" t="s">
        <v>36</v>
      </c>
      <c r="AB14" s="79"/>
      <c r="AC14" s="79"/>
      <c r="AD14" s="79"/>
      <c r="AE14" s="79"/>
      <c r="AF14" s="78"/>
      <c r="AG14" s="78"/>
      <c r="AH14" s="79"/>
      <c r="AI14" s="79"/>
    </row>
    <row r="15" spans="1:35" s="83" customFormat="1" ht="33.75" customHeight="1">
      <c r="A15" s="24" t="s">
        <v>38</v>
      </c>
      <c r="B15" s="24">
        <v>85</v>
      </c>
      <c r="C15" s="25">
        <v>7</v>
      </c>
      <c r="D15" s="80" t="s">
        <v>115</v>
      </c>
      <c r="E15" s="24" t="s">
        <v>33</v>
      </c>
      <c r="F15" s="24">
        <v>86</v>
      </c>
      <c r="G15" s="27" t="s">
        <v>116</v>
      </c>
      <c r="H15" s="28"/>
      <c r="I15" s="28"/>
      <c r="J15" s="28"/>
      <c r="K15" s="28"/>
      <c r="L15" s="28"/>
      <c r="M15" s="28"/>
      <c r="N15" s="28"/>
      <c r="O15" s="28"/>
      <c r="P15" s="29" t="s">
        <v>37</v>
      </c>
      <c r="Q15" s="28"/>
      <c r="R15" s="28"/>
      <c r="S15" s="29" t="s">
        <v>36</v>
      </c>
      <c r="T15" s="28"/>
      <c r="U15" s="29" t="s">
        <v>117</v>
      </c>
      <c r="V15" s="28"/>
      <c r="W15" s="29"/>
      <c r="X15" s="28"/>
      <c r="Y15" s="28"/>
      <c r="Z15" s="28"/>
      <c r="AA15" s="29" t="s">
        <v>47</v>
      </c>
      <c r="AB15" s="81"/>
      <c r="AC15" s="81"/>
      <c r="AD15" s="81"/>
      <c r="AE15" s="81"/>
      <c r="AF15" s="81"/>
      <c r="AG15" s="81"/>
      <c r="AH15" s="82"/>
      <c r="AI15" s="82"/>
    </row>
    <row r="16" spans="1:35" s="75" customFormat="1" ht="33.75" customHeight="1">
      <c r="A16" s="24" t="s">
        <v>38</v>
      </c>
      <c r="B16" s="24">
        <v>49</v>
      </c>
      <c r="C16" s="25">
        <v>8</v>
      </c>
      <c r="D16" s="80" t="s">
        <v>118</v>
      </c>
      <c r="E16" s="24" t="s">
        <v>33</v>
      </c>
      <c r="F16" s="24">
        <v>90</v>
      </c>
      <c r="G16" s="27" t="s">
        <v>119</v>
      </c>
      <c r="H16" s="28"/>
      <c r="I16" s="28"/>
      <c r="J16" s="28"/>
      <c r="K16" s="29" t="s">
        <v>37</v>
      </c>
      <c r="L16" s="28"/>
      <c r="M16" s="28"/>
      <c r="N16" s="29" t="s">
        <v>35</v>
      </c>
      <c r="O16" s="28"/>
      <c r="P16" s="28"/>
      <c r="Q16" s="28"/>
      <c r="R16" s="28"/>
      <c r="S16" s="28"/>
      <c r="T16" s="29" t="s">
        <v>37</v>
      </c>
      <c r="U16" s="28"/>
      <c r="V16" s="29" t="s">
        <v>36</v>
      </c>
      <c r="W16" s="28"/>
      <c r="X16" s="28"/>
      <c r="Y16" s="28"/>
      <c r="Z16" s="29"/>
      <c r="AA16" s="28"/>
      <c r="AB16" s="79"/>
      <c r="AC16" s="79"/>
      <c r="AD16" s="78"/>
      <c r="AE16" s="79"/>
      <c r="AF16" s="79"/>
      <c r="AG16" s="79"/>
      <c r="AH16" s="79"/>
      <c r="AI16" s="78"/>
    </row>
    <row r="17" spans="4:16" ht="18.75" customHeight="1" thickBot="1">
      <c r="D17" s="84"/>
      <c r="E17" s="85"/>
      <c r="F17" s="85"/>
      <c r="G17" s="84"/>
      <c r="M17" s="233" t="s">
        <v>55</v>
      </c>
      <c r="N17" s="233"/>
      <c r="O17" s="86"/>
      <c r="P17" s="86"/>
    </row>
    <row r="18" spans="1:35" s="75" customFormat="1" ht="22.5" customHeight="1" thickBot="1">
      <c r="A18" s="70" t="s">
        <v>7</v>
      </c>
      <c r="B18" s="70" t="s">
        <v>8</v>
      </c>
      <c r="C18" s="18" t="s">
        <v>9</v>
      </c>
      <c r="D18" s="17" t="s">
        <v>10</v>
      </c>
      <c r="E18" s="17" t="s">
        <v>11</v>
      </c>
      <c r="F18" s="36" t="s">
        <v>56</v>
      </c>
      <c r="G18" s="37" t="s">
        <v>13</v>
      </c>
      <c r="H18" s="38" t="s">
        <v>57</v>
      </c>
      <c r="I18" s="39" t="s">
        <v>58</v>
      </c>
      <c r="J18" s="39" t="s">
        <v>59</v>
      </c>
      <c r="K18" s="39" t="s">
        <v>60</v>
      </c>
      <c r="L18" s="40" t="s">
        <v>61</v>
      </c>
      <c r="M18" s="38" t="s">
        <v>120</v>
      </c>
      <c r="N18" s="88" t="s">
        <v>121</v>
      </c>
      <c r="O18" s="218" t="s">
        <v>62</v>
      </c>
      <c r="P18" s="219"/>
      <c r="Q18" s="41" t="s">
        <v>63</v>
      </c>
      <c r="R18" s="232" t="s">
        <v>64</v>
      </c>
      <c r="S18" s="227"/>
      <c r="AB18" s="89"/>
      <c r="AC18" s="89"/>
      <c r="AD18" s="89"/>
      <c r="AE18" s="89"/>
      <c r="AF18" s="89"/>
      <c r="AG18" s="89"/>
      <c r="AH18" s="89"/>
      <c r="AI18" s="89"/>
    </row>
    <row r="19" spans="1:27" ht="18" customHeight="1" thickBot="1">
      <c r="A19" s="24" t="str">
        <f aca="true" t="shared" si="0" ref="A19:B26">A9</f>
        <v>TBO</v>
      </c>
      <c r="B19" s="24">
        <f t="shared" si="0"/>
        <v>37</v>
      </c>
      <c r="C19" s="25">
        <v>1</v>
      </c>
      <c r="D19" s="55" t="str">
        <f aca="true" t="shared" si="1" ref="D19:E26">D9</f>
        <v>LUCAS David</v>
      </c>
      <c r="E19" s="24" t="str">
        <f t="shared" si="1"/>
        <v>M</v>
      </c>
      <c r="F19" s="43">
        <v>80</v>
      </c>
      <c r="G19" s="44" t="str">
        <f aca="true" t="shared" si="2" ref="G19:G26">G9</f>
        <v>ALERTE SP.FONDETTES</v>
      </c>
      <c r="H19" s="45">
        <v>10</v>
      </c>
      <c r="I19" s="46">
        <v>10</v>
      </c>
      <c r="J19" s="46" t="s">
        <v>68</v>
      </c>
      <c r="K19" s="46"/>
      <c r="L19" s="47"/>
      <c r="M19" s="45"/>
      <c r="N19" s="90"/>
      <c r="O19" s="234">
        <f aca="true" t="shared" si="3" ref="O19:O26">SUM(H19:N19)</f>
        <v>20</v>
      </c>
      <c r="P19" s="235"/>
      <c r="Q19" s="91"/>
      <c r="R19" s="226">
        <f aca="true" t="shared" si="4" ref="R19:R26">SUM(F19,O19)</f>
        <v>100</v>
      </c>
      <c r="S19" s="227"/>
      <c r="Y19" s="92"/>
      <c r="Z19" s="221" t="s">
        <v>65</v>
      </c>
      <c r="AA19" s="221"/>
    </row>
    <row r="20" spans="1:27" ht="18" customHeight="1" thickBot="1">
      <c r="A20" s="24" t="str">
        <f t="shared" si="0"/>
        <v>PDL</v>
      </c>
      <c r="B20" s="24">
        <f t="shared" si="0"/>
        <v>53</v>
      </c>
      <c r="C20" s="25">
        <v>2</v>
      </c>
      <c r="D20" s="42" t="str">
        <f t="shared" si="1"/>
        <v>DUJARDIN Jean-Pascal</v>
      </c>
      <c r="E20" s="24" t="str">
        <f t="shared" si="1"/>
        <v>M</v>
      </c>
      <c r="F20" s="43">
        <v>0</v>
      </c>
      <c r="G20" s="44" t="str">
        <f t="shared" si="2"/>
        <v>E.S. CRAON JUDO JUJITSU</v>
      </c>
      <c r="H20" s="50">
        <v>0</v>
      </c>
      <c r="I20" s="51">
        <v>0</v>
      </c>
      <c r="J20" s="51">
        <v>0</v>
      </c>
      <c r="K20" s="51">
        <v>10</v>
      </c>
      <c r="L20" s="52">
        <v>0</v>
      </c>
      <c r="M20" s="50"/>
      <c r="N20" s="93"/>
      <c r="O20" s="234">
        <f t="shared" si="3"/>
        <v>10</v>
      </c>
      <c r="P20" s="235"/>
      <c r="Q20" s="91"/>
      <c r="R20" s="226">
        <f t="shared" si="4"/>
        <v>10</v>
      </c>
      <c r="S20" s="227"/>
      <c r="Z20" s="94" t="s">
        <v>66</v>
      </c>
      <c r="AA20" s="95" t="s">
        <v>67</v>
      </c>
    </row>
    <row r="21" spans="1:27" ht="18" customHeight="1">
      <c r="A21" s="24" t="str">
        <f t="shared" si="0"/>
        <v>PDL</v>
      </c>
      <c r="B21" s="24">
        <f t="shared" si="0"/>
        <v>85</v>
      </c>
      <c r="C21" s="25">
        <v>3</v>
      </c>
      <c r="D21" s="42" t="str">
        <f t="shared" si="1"/>
        <v>LE BERRE Alain</v>
      </c>
      <c r="E21" s="24" t="str">
        <f t="shared" si="1"/>
        <v>M</v>
      </c>
      <c r="F21" s="43">
        <v>64</v>
      </c>
      <c r="G21" s="44" t="str">
        <f t="shared" si="2"/>
        <v>DOJO DE LA SEVRE</v>
      </c>
      <c r="H21" s="50">
        <v>10</v>
      </c>
      <c r="I21" s="51">
        <v>10</v>
      </c>
      <c r="J21" s="51">
        <v>10</v>
      </c>
      <c r="K21" s="51">
        <v>0</v>
      </c>
      <c r="L21" s="52">
        <v>10</v>
      </c>
      <c r="M21" s="50"/>
      <c r="N21" s="93"/>
      <c r="O21" s="234">
        <f t="shared" si="3"/>
        <v>40</v>
      </c>
      <c r="P21" s="235"/>
      <c r="Q21" s="91"/>
      <c r="R21" s="226">
        <f t="shared" si="4"/>
        <v>104</v>
      </c>
      <c r="S21" s="227"/>
      <c r="V21" s="228" t="s">
        <v>122</v>
      </c>
      <c r="W21" s="229"/>
      <c r="X21" s="229"/>
      <c r="Y21" s="229"/>
      <c r="Z21" s="222">
        <v>7</v>
      </c>
      <c r="AA21" s="224">
        <v>10</v>
      </c>
    </row>
    <row r="22" spans="1:27" ht="18" customHeight="1" thickBot="1">
      <c r="A22" s="24" t="str">
        <f t="shared" si="0"/>
        <v>PDL</v>
      </c>
      <c r="B22" s="24">
        <f t="shared" si="0"/>
        <v>72</v>
      </c>
      <c r="C22" s="25">
        <v>4</v>
      </c>
      <c r="D22" s="42" t="str">
        <f t="shared" si="1"/>
        <v>VAN DE VOORDE Franck</v>
      </c>
      <c r="E22" s="24" t="str">
        <f t="shared" si="1"/>
        <v>M</v>
      </c>
      <c r="F22" s="43">
        <v>20</v>
      </c>
      <c r="G22" s="44" t="str">
        <f t="shared" si="2"/>
        <v>JUDO CLUB NOYENNAIS</v>
      </c>
      <c r="H22" s="50">
        <v>0</v>
      </c>
      <c r="I22" s="51">
        <v>10</v>
      </c>
      <c r="J22" s="51">
        <v>0</v>
      </c>
      <c r="K22" s="51">
        <v>0</v>
      </c>
      <c r="L22" s="52">
        <v>0</v>
      </c>
      <c r="M22" s="50"/>
      <c r="N22" s="93"/>
      <c r="O22" s="234">
        <f t="shared" si="3"/>
        <v>10</v>
      </c>
      <c r="P22" s="235"/>
      <c r="Q22" s="91"/>
      <c r="R22" s="226">
        <f t="shared" si="4"/>
        <v>30</v>
      </c>
      <c r="S22" s="227"/>
      <c r="V22" s="230"/>
      <c r="W22" s="231"/>
      <c r="X22" s="231"/>
      <c r="Y22" s="231"/>
      <c r="Z22" s="223"/>
      <c r="AA22" s="225"/>
    </row>
    <row r="23" spans="1:25" ht="18" customHeight="1" thickBot="1">
      <c r="A23" s="24" t="str">
        <f t="shared" si="0"/>
        <v>PDL</v>
      </c>
      <c r="B23" s="24">
        <f t="shared" si="0"/>
        <v>44</v>
      </c>
      <c r="C23" s="25">
        <v>5</v>
      </c>
      <c r="D23" s="42" t="str">
        <f t="shared" si="1"/>
        <v>BOUDET Jean-Francois</v>
      </c>
      <c r="E23" s="24" t="str">
        <f t="shared" si="1"/>
        <v>M</v>
      </c>
      <c r="F23" s="43">
        <v>10</v>
      </c>
      <c r="G23" s="44" t="str">
        <f t="shared" si="2"/>
        <v>JC NAZAIRIEN</v>
      </c>
      <c r="H23" s="50">
        <v>0</v>
      </c>
      <c r="I23" s="51">
        <v>0</v>
      </c>
      <c r="J23" s="51">
        <v>0</v>
      </c>
      <c r="K23" s="51">
        <v>0</v>
      </c>
      <c r="L23" s="52">
        <v>10</v>
      </c>
      <c r="M23" s="50"/>
      <c r="N23" s="93"/>
      <c r="O23" s="234">
        <f t="shared" si="3"/>
        <v>10</v>
      </c>
      <c r="P23" s="235"/>
      <c r="Q23" s="91"/>
      <c r="R23" s="226">
        <f t="shared" si="4"/>
        <v>20</v>
      </c>
      <c r="S23" s="227"/>
      <c r="V23" s="96" t="s">
        <v>17</v>
      </c>
      <c r="W23" s="96" t="s">
        <v>21</v>
      </c>
      <c r="X23" s="97" t="s">
        <v>97</v>
      </c>
      <c r="Y23" s="97" t="s">
        <v>98</v>
      </c>
    </row>
    <row r="24" spans="1:25" ht="18" customHeight="1" thickBot="1" thickTop="1">
      <c r="A24" s="24" t="str">
        <f t="shared" si="0"/>
        <v>TBO</v>
      </c>
      <c r="B24" s="24">
        <f t="shared" si="0"/>
        <v>41</v>
      </c>
      <c r="C24" s="25">
        <v>6</v>
      </c>
      <c r="D24" s="42" t="str">
        <f t="shared" si="1"/>
        <v>LANOUX Olivier</v>
      </c>
      <c r="E24" s="24" t="str">
        <f t="shared" si="1"/>
        <v>M</v>
      </c>
      <c r="F24" s="43">
        <v>70</v>
      </c>
      <c r="G24" s="44" t="str">
        <f t="shared" si="2"/>
        <v>JC MEROIS</v>
      </c>
      <c r="H24" s="50">
        <v>0</v>
      </c>
      <c r="I24" s="51">
        <v>10</v>
      </c>
      <c r="J24" s="51">
        <v>0</v>
      </c>
      <c r="K24" s="51"/>
      <c r="L24" s="52"/>
      <c r="M24" s="50"/>
      <c r="N24" s="93"/>
      <c r="O24" s="234">
        <f t="shared" si="3"/>
        <v>10</v>
      </c>
      <c r="P24" s="235"/>
      <c r="Q24" s="91"/>
      <c r="R24" s="226">
        <f t="shared" si="4"/>
        <v>80</v>
      </c>
      <c r="S24" s="227"/>
      <c r="V24" s="97" t="s">
        <v>22</v>
      </c>
      <c r="W24" s="97" t="s">
        <v>26</v>
      </c>
      <c r="X24" s="97" t="s">
        <v>23</v>
      </c>
      <c r="Y24" s="98" t="s">
        <v>99</v>
      </c>
    </row>
    <row r="25" spans="1:19" ht="18" customHeight="1" thickTop="1">
      <c r="A25" s="24" t="str">
        <f t="shared" si="0"/>
        <v>PDL</v>
      </c>
      <c r="B25" s="24">
        <f t="shared" si="0"/>
        <v>85</v>
      </c>
      <c r="C25" s="25">
        <v>7</v>
      </c>
      <c r="D25" s="42" t="str">
        <f t="shared" si="1"/>
        <v>DEBIARD David</v>
      </c>
      <c r="E25" s="24" t="str">
        <f t="shared" si="1"/>
        <v>M</v>
      </c>
      <c r="F25" s="43">
        <v>20</v>
      </c>
      <c r="G25" s="44" t="str">
        <f t="shared" si="2"/>
        <v>JUDO 85</v>
      </c>
      <c r="H25" s="50">
        <v>10</v>
      </c>
      <c r="I25" s="51">
        <v>0</v>
      </c>
      <c r="J25" s="51">
        <v>0</v>
      </c>
      <c r="K25" s="51"/>
      <c r="L25" s="52">
        <v>10</v>
      </c>
      <c r="M25" s="99"/>
      <c r="N25" s="100"/>
      <c r="O25" s="234">
        <f t="shared" si="3"/>
        <v>20</v>
      </c>
      <c r="P25" s="235"/>
      <c r="Q25" s="91"/>
      <c r="R25" s="226">
        <f t="shared" si="4"/>
        <v>40</v>
      </c>
      <c r="S25" s="227"/>
    </row>
    <row r="26" spans="1:19" ht="18" customHeight="1" thickBot="1">
      <c r="A26" s="24" t="str">
        <f t="shared" si="0"/>
        <v>PDL</v>
      </c>
      <c r="B26" s="24">
        <f t="shared" si="0"/>
        <v>49</v>
      </c>
      <c r="C26" s="25">
        <v>8</v>
      </c>
      <c r="D26" s="42" t="str">
        <f t="shared" si="1"/>
        <v>HENRY AUGUSTE Etienne</v>
      </c>
      <c r="E26" s="24" t="str">
        <f t="shared" si="1"/>
        <v>M</v>
      </c>
      <c r="F26" s="43">
        <v>0</v>
      </c>
      <c r="G26" s="44" t="str">
        <f t="shared" si="2"/>
        <v>J C MONTREUIL JUIGNE</v>
      </c>
      <c r="H26" s="56">
        <v>10</v>
      </c>
      <c r="I26" s="57">
        <v>10</v>
      </c>
      <c r="J26" s="57">
        <v>10</v>
      </c>
      <c r="K26" s="57">
        <v>0</v>
      </c>
      <c r="L26" s="58">
        <v>10</v>
      </c>
      <c r="M26" s="56"/>
      <c r="N26" s="101"/>
      <c r="O26" s="236">
        <f t="shared" si="3"/>
        <v>40</v>
      </c>
      <c r="P26" s="237"/>
      <c r="Q26" s="91"/>
      <c r="R26" s="226">
        <f t="shared" si="4"/>
        <v>40</v>
      </c>
      <c r="S26" s="227"/>
    </row>
    <row r="27" ht="11.25">
      <c r="N27" s="61" t="s">
        <v>69</v>
      </c>
    </row>
    <row r="28" spans="3:35" ht="11.25" hidden="1">
      <c r="C28" s="31">
        <f>COUNT(H19:N26)/2</f>
        <v>17</v>
      </c>
      <c r="G28" s="103" t="s">
        <v>70</v>
      </c>
      <c r="H28" s="63">
        <v>1</v>
      </c>
      <c r="I28" s="63"/>
      <c r="J28" s="63">
        <v>3</v>
      </c>
      <c r="K28" s="63"/>
      <c r="L28" s="63">
        <v>5</v>
      </c>
      <c r="M28" s="63">
        <v>6</v>
      </c>
      <c r="N28" s="63"/>
      <c r="O28" s="63">
        <v>8</v>
      </c>
      <c r="P28" s="63">
        <v>9</v>
      </c>
      <c r="Q28" s="63"/>
      <c r="R28" s="63">
        <v>10</v>
      </c>
      <c r="S28" s="63">
        <v>11</v>
      </c>
      <c r="T28" s="63"/>
      <c r="U28" s="63">
        <v>13</v>
      </c>
      <c r="V28" s="63">
        <v>14</v>
      </c>
      <c r="W28" s="63"/>
      <c r="X28" s="63"/>
      <c r="Y28" s="63">
        <v>16</v>
      </c>
      <c r="Z28" s="63"/>
      <c r="AA28" s="63">
        <v>0</v>
      </c>
      <c r="AB28" s="104"/>
      <c r="AC28" s="104"/>
      <c r="AD28" s="104"/>
      <c r="AE28" s="104"/>
      <c r="AF28" s="104"/>
      <c r="AG28" s="104"/>
      <c r="AH28" s="104"/>
      <c r="AI28" s="104"/>
    </row>
    <row r="29" spans="7:35" ht="11.25" hidden="1">
      <c r="G29" s="103" t="s">
        <v>71</v>
      </c>
      <c r="H29" s="63">
        <v>1</v>
      </c>
      <c r="I29" s="63"/>
      <c r="J29" s="63">
        <v>2</v>
      </c>
      <c r="K29" s="63"/>
      <c r="L29" s="63">
        <v>2</v>
      </c>
      <c r="M29" s="63">
        <v>2</v>
      </c>
      <c r="N29" s="63"/>
      <c r="O29" s="63">
        <v>2</v>
      </c>
      <c r="P29" s="63">
        <v>3</v>
      </c>
      <c r="Q29" s="63"/>
      <c r="R29" s="63">
        <v>4</v>
      </c>
      <c r="S29" s="63">
        <v>3</v>
      </c>
      <c r="T29" s="63"/>
      <c r="U29" s="63">
        <v>5</v>
      </c>
      <c r="V29" s="63">
        <v>4</v>
      </c>
      <c r="W29" s="63"/>
      <c r="X29" s="63"/>
      <c r="Y29" s="63">
        <v>5</v>
      </c>
      <c r="Z29" s="63"/>
      <c r="AA29" s="63">
        <v>5</v>
      </c>
      <c r="AB29" s="104"/>
      <c r="AC29" s="104"/>
      <c r="AD29" s="104"/>
      <c r="AE29" s="104"/>
      <c r="AF29" s="104"/>
      <c r="AG29" s="104"/>
      <c r="AH29" s="104"/>
      <c r="AI29" s="104"/>
    </row>
    <row r="30" spans="7:35" ht="11.25" hidden="1">
      <c r="G30" s="103" t="s">
        <v>72</v>
      </c>
      <c r="H30" s="63">
        <v>1</v>
      </c>
      <c r="I30" s="63"/>
      <c r="J30" s="63">
        <v>1</v>
      </c>
      <c r="K30" s="63"/>
      <c r="L30" s="63">
        <v>2</v>
      </c>
      <c r="M30" s="63">
        <v>2</v>
      </c>
      <c r="N30" s="63"/>
      <c r="O30" s="63">
        <v>3</v>
      </c>
      <c r="P30" s="63">
        <v>1</v>
      </c>
      <c r="Q30" s="63"/>
      <c r="R30" s="63">
        <v>4</v>
      </c>
      <c r="S30" s="63">
        <v>2</v>
      </c>
      <c r="T30" s="63"/>
      <c r="U30" s="63">
        <v>3</v>
      </c>
      <c r="V30" s="63">
        <v>4</v>
      </c>
      <c r="W30" s="63"/>
      <c r="X30" s="63"/>
      <c r="Y30" s="63">
        <v>3</v>
      </c>
      <c r="Z30" s="63"/>
      <c r="AA30" s="63">
        <v>5</v>
      </c>
      <c r="AB30" s="104"/>
      <c r="AC30" s="104"/>
      <c r="AD30" s="104"/>
      <c r="AE30" s="104"/>
      <c r="AF30" s="104"/>
      <c r="AG30" s="104"/>
      <c r="AH30" s="104"/>
      <c r="AI30" s="104"/>
    </row>
    <row r="33" spans="31:51" ht="11.25">
      <c r="AE33" s="87">
        <v>5</v>
      </c>
      <c r="AY33" s="34">
        <v>1</v>
      </c>
    </row>
    <row r="34" spans="31:51" ht="11.25">
      <c r="AE34" s="87">
        <v>6</v>
      </c>
      <c r="AY34" s="34">
        <v>1</v>
      </c>
    </row>
  </sheetData>
  <sheetProtection formatCells="0" formatColumns="0"/>
  <mergeCells count="29">
    <mergeCell ref="O25:P25"/>
    <mergeCell ref="O26:P26"/>
    <mergeCell ref="O21:P21"/>
    <mergeCell ref="O22:P22"/>
    <mergeCell ref="O23:P23"/>
    <mergeCell ref="O24:P24"/>
    <mergeCell ref="M17:N17"/>
    <mergeCell ref="O18:P18"/>
    <mergeCell ref="O19:P19"/>
    <mergeCell ref="O20:P20"/>
    <mergeCell ref="G4:G6"/>
    <mergeCell ref="V21:Y22"/>
    <mergeCell ref="P1:R1"/>
    <mergeCell ref="K2:N2"/>
    <mergeCell ref="P2:P3"/>
    <mergeCell ref="Q2:Q3"/>
    <mergeCell ref="R2:R3"/>
    <mergeCell ref="R18:S18"/>
    <mergeCell ref="R19:S19"/>
    <mergeCell ref="R20:S20"/>
    <mergeCell ref="R26:S26"/>
    <mergeCell ref="R22:S22"/>
    <mergeCell ref="R23:S23"/>
    <mergeCell ref="R24:S24"/>
    <mergeCell ref="R25:S25"/>
    <mergeCell ref="Z19:AA19"/>
    <mergeCell ref="Z21:Z22"/>
    <mergeCell ref="AA21:AA22"/>
    <mergeCell ref="R21:S21"/>
  </mergeCells>
  <conditionalFormatting sqref="R19:S26">
    <cfRule type="cellIs" priority="1" dxfId="0" operator="greaterThanOrEqual" stopIfTrue="1">
      <formula>100</formula>
    </cfRule>
  </conditionalFormatting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tabColor indexed="12"/>
    <pageSetUpPr fitToPage="1"/>
  </sheetPr>
  <dimension ref="A1:AZ34"/>
  <sheetViews>
    <sheetView zoomScale="84" zoomScaleNormal="84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35" sqref="H35"/>
    </sheetView>
  </sheetViews>
  <sheetFormatPr defaultColWidth="11.421875" defaultRowHeight="12.75"/>
  <cols>
    <col min="1" max="1" width="6.140625" style="105" bestFit="1" customWidth="1"/>
    <col min="2" max="2" width="5.140625" style="105" bestFit="1" customWidth="1"/>
    <col min="3" max="3" width="4.421875" style="110" bestFit="1" customWidth="1"/>
    <col min="4" max="4" width="22.140625" style="109" customWidth="1"/>
    <col min="5" max="5" width="3.140625" style="109" customWidth="1"/>
    <col min="6" max="6" width="7.7109375" style="105" customWidth="1"/>
    <col min="7" max="7" width="19.421875" style="109" customWidth="1"/>
    <col min="8" max="32" width="4.00390625" style="109" customWidth="1"/>
    <col min="33" max="33" width="4.00390625" style="105" hidden="1" customWidth="1"/>
    <col min="34" max="34" width="4.00390625" style="105" customWidth="1"/>
    <col min="35" max="51" width="4.00390625" style="105" hidden="1" customWidth="1"/>
    <col min="52" max="52" width="4.00390625" style="105" customWidth="1"/>
    <col min="53" max="16384" width="11.421875" style="109" customWidth="1"/>
  </cols>
  <sheetData>
    <row r="1" spans="3:22" ht="13.5" thickBot="1">
      <c r="C1" s="108">
        <v>10</v>
      </c>
      <c r="F1" s="5"/>
      <c r="G1" s="3"/>
      <c r="H1" s="3"/>
      <c r="I1" s="3"/>
      <c r="J1" s="3"/>
      <c r="K1" s="3"/>
      <c r="L1" s="3"/>
      <c r="M1" s="3"/>
      <c r="N1" s="3"/>
      <c r="O1" s="3"/>
      <c r="P1" s="106" t="s">
        <v>0</v>
      </c>
      <c r="Q1" s="106"/>
      <c r="R1" s="106"/>
      <c r="S1" s="3"/>
      <c r="T1" s="3"/>
      <c r="U1" s="3"/>
      <c r="V1" s="5"/>
    </row>
    <row r="2" spans="6:22" ht="16.5" customHeight="1" thickBot="1">
      <c r="F2" s="67" t="s">
        <v>1</v>
      </c>
      <c r="G2" s="8" t="s">
        <v>123</v>
      </c>
      <c r="H2" s="3"/>
      <c r="I2" s="3"/>
      <c r="J2" s="9" t="s">
        <v>3</v>
      </c>
      <c r="K2" s="107">
        <f ca="1">TODAY()</f>
        <v>41071</v>
      </c>
      <c r="L2" s="107"/>
      <c r="M2" s="107"/>
      <c r="N2" s="107"/>
      <c r="O2" s="3"/>
      <c r="P2" s="209"/>
      <c r="Q2" s="209"/>
      <c r="R2" s="211"/>
      <c r="S2" s="3"/>
      <c r="V2" s="5"/>
    </row>
    <row r="3" spans="6:22" ht="13.5" customHeight="1" thickBot="1">
      <c r="F3" s="5"/>
      <c r="G3" s="3"/>
      <c r="H3" s="69"/>
      <c r="I3" s="69"/>
      <c r="J3" s="3"/>
      <c r="K3" s="3"/>
      <c r="L3" s="3"/>
      <c r="M3" s="3"/>
      <c r="N3" s="3"/>
      <c r="O3" s="3"/>
      <c r="P3" s="210"/>
      <c r="Q3" s="210"/>
      <c r="R3" s="212"/>
      <c r="S3" s="3"/>
      <c r="T3" s="3"/>
      <c r="U3" s="3"/>
      <c r="V3" s="5"/>
    </row>
    <row r="4" spans="6:22" ht="12.75">
      <c r="F4" s="109"/>
      <c r="G4" s="12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6:22" ht="12.75">
      <c r="F5" s="68" t="s">
        <v>5</v>
      </c>
      <c r="G5" s="14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6:22" ht="12.75">
      <c r="F6" s="5"/>
      <c r="G6" s="15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111"/>
      <c r="X7" s="111"/>
      <c r="Y7" s="111"/>
      <c r="Z7" s="111"/>
      <c r="AA7" s="111"/>
      <c r="AB7" s="111"/>
      <c r="AC7" s="111"/>
      <c r="AD7" s="112"/>
      <c r="AE7" s="112"/>
      <c r="AF7" s="112"/>
    </row>
    <row r="8" spans="1:52" s="75" customFormat="1" ht="14.25" customHeight="1" thickBot="1" thickTop="1">
      <c r="A8" s="70" t="s">
        <v>7</v>
      </c>
      <c r="B8" s="70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20" t="s">
        <v>21</v>
      </c>
      <c r="I8" s="21" t="s">
        <v>124</v>
      </c>
      <c r="J8" s="21" t="s">
        <v>28</v>
      </c>
      <c r="K8" s="21" t="s">
        <v>125</v>
      </c>
      <c r="L8" s="21" t="s">
        <v>126</v>
      </c>
      <c r="M8" s="21" t="s">
        <v>91</v>
      </c>
      <c r="N8" s="21" t="s">
        <v>90</v>
      </c>
      <c r="O8" s="21" t="s">
        <v>20</v>
      </c>
      <c r="P8" s="21" t="s">
        <v>15</v>
      </c>
      <c r="Q8" s="21" t="s">
        <v>127</v>
      </c>
      <c r="R8" s="22" t="s">
        <v>25</v>
      </c>
      <c r="S8" s="21" t="s">
        <v>14</v>
      </c>
      <c r="T8" s="21" t="s">
        <v>128</v>
      </c>
      <c r="U8" s="21" t="s">
        <v>27</v>
      </c>
      <c r="V8" s="22" t="s">
        <v>129</v>
      </c>
      <c r="W8" s="21" t="s">
        <v>29</v>
      </c>
      <c r="X8" s="22" t="s">
        <v>130</v>
      </c>
      <c r="Y8" s="21" t="s">
        <v>97</v>
      </c>
      <c r="Z8" s="21" t="s">
        <v>18</v>
      </c>
      <c r="AA8" s="22" t="s">
        <v>94</v>
      </c>
      <c r="AB8" s="21" t="s">
        <v>95</v>
      </c>
      <c r="AC8" s="21" t="s">
        <v>131</v>
      </c>
      <c r="AD8" s="21" t="s">
        <v>93</v>
      </c>
      <c r="AE8" s="22" t="s">
        <v>132</v>
      </c>
      <c r="AF8" s="21" t="s">
        <v>133</v>
      </c>
      <c r="AG8" s="73" t="s">
        <v>17</v>
      </c>
      <c r="AH8" s="113" t="s">
        <v>96</v>
      </c>
      <c r="AI8" s="73" t="s">
        <v>134</v>
      </c>
      <c r="AJ8" s="73" t="s">
        <v>135</v>
      </c>
      <c r="AK8" s="73" t="s">
        <v>24</v>
      </c>
      <c r="AL8" s="73" t="s">
        <v>19</v>
      </c>
      <c r="AM8" s="73" t="s">
        <v>22</v>
      </c>
      <c r="AN8" s="73" t="s">
        <v>16</v>
      </c>
      <c r="AO8" s="73" t="s">
        <v>26</v>
      </c>
      <c r="AP8" s="73" t="s">
        <v>23</v>
      </c>
      <c r="AQ8" s="73" t="s">
        <v>136</v>
      </c>
      <c r="AR8" s="73" t="s">
        <v>137</v>
      </c>
      <c r="AS8" s="73" t="s">
        <v>98</v>
      </c>
      <c r="AT8" s="73" t="s">
        <v>138</v>
      </c>
      <c r="AU8" s="73" t="s">
        <v>139</v>
      </c>
      <c r="AV8" s="73" t="s">
        <v>92</v>
      </c>
      <c r="AW8" s="73" t="s">
        <v>30</v>
      </c>
      <c r="AX8" s="73" t="s">
        <v>89</v>
      </c>
      <c r="AY8" s="73" t="s">
        <v>99</v>
      </c>
      <c r="AZ8" s="113" t="s">
        <v>140</v>
      </c>
    </row>
    <row r="9" spans="1:52" s="89" customFormat="1" ht="24.75" customHeight="1" thickTop="1">
      <c r="A9" s="24" t="s">
        <v>38</v>
      </c>
      <c r="B9" s="24">
        <v>49</v>
      </c>
      <c r="C9" s="25">
        <v>1</v>
      </c>
      <c r="D9" s="80" t="s">
        <v>141</v>
      </c>
      <c r="E9" s="24" t="s">
        <v>33</v>
      </c>
      <c r="F9" s="24">
        <v>42</v>
      </c>
      <c r="G9" s="27" t="s">
        <v>142</v>
      </c>
      <c r="H9" s="29" t="s">
        <v>36</v>
      </c>
      <c r="I9" s="28"/>
      <c r="J9" s="28"/>
      <c r="K9" s="28"/>
      <c r="L9" s="28"/>
      <c r="M9" s="29" t="s">
        <v>36</v>
      </c>
      <c r="N9" s="28"/>
      <c r="O9" s="28"/>
      <c r="P9" s="28"/>
      <c r="Q9" s="28"/>
      <c r="R9" s="29"/>
      <c r="S9" s="28"/>
      <c r="T9" s="28"/>
      <c r="U9" s="28"/>
      <c r="V9" s="28"/>
      <c r="W9" s="29" t="s">
        <v>36</v>
      </c>
      <c r="X9" s="28"/>
      <c r="Y9" s="28"/>
      <c r="Z9" s="28"/>
      <c r="AA9" s="29"/>
      <c r="AB9" s="28"/>
      <c r="AC9" s="28"/>
      <c r="AD9" s="28"/>
      <c r="AE9" s="28"/>
      <c r="AF9" s="28"/>
      <c r="AG9" s="78"/>
      <c r="AH9" s="78" t="s">
        <v>36</v>
      </c>
      <c r="AI9" s="78"/>
      <c r="AJ9" s="78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</row>
    <row r="10" spans="1:52" s="75" customFormat="1" ht="24.75" customHeight="1">
      <c r="A10" s="24" t="s">
        <v>38</v>
      </c>
      <c r="B10" s="24">
        <v>53</v>
      </c>
      <c r="C10" s="25">
        <v>2</v>
      </c>
      <c r="D10" s="80" t="s">
        <v>143</v>
      </c>
      <c r="E10" s="24" t="s">
        <v>33</v>
      </c>
      <c r="F10" s="24">
        <v>46</v>
      </c>
      <c r="G10" s="27" t="s">
        <v>144</v>
      </c>
      <c r="H10" s="28"/>
      <c r="I10" s="28"/>
      <c r="J10" s="29" t="s">
        <v>36</v>
      </c>
      <c r="K10" s="28"/>
      <c r="L10" s="28"/>
      <c r="M10" s="28"/>
      <c r="N10" s="28"/>
      <c r="O10" s="29" t="s">
        <v>46</v>
      </c>
      <c r="P10" s="28"/>
      <c r="Q10" s="28"/>
      <c r="R10" s="28"/>
      <c r="S10" s="29" t="s">
        <v>36</v>
      </c>
      <c r="T10" s="28"/>
      <c r="U10" s="28"/>
      <c r="V10" s="28"/>
      <c r="W10" s="28"/>
      <c r="X10" s="28"/>
      <c r="Y10" s="29" t="s">
        <v>36</v>
      </c>
      <c r="Z10" s="28"/>
      <c r="AA10" s="28"/>
      <c r="AB10" s="29" t="s">
        <v>112</v>
      </c>
      <c r="AC10" s="28"/>
      <c r="AD10" s="28"/>
      <c r="AE10" s="28"/>
      <c r="AF10" s="28"/>
      <c r="AG10" s="78"/>
      <c r="AH10" s="79"/>
      <c r="AI10" s="79"/>
      <c r="AJ10" s="79"/>
      <c r="AK10" s="78"/>
      <c r="AL10" s="79"/>
      <c r="AM10" s="79"/>
      <c r="AN10" s="79"/>
      <c r="AO10" s="79"/>
      <c r="AP10" s="79"/>
      <c r="AQ10" s="78"/>
      <c r="AR10" s="78"/>
      <c r="AS10" s="79"/>
      <c r="AT10" s="79"/>
      <c r="AU10" s="79"/>
      <c r="AV10" s="79"/>
      <c r="AW10" s="79"/>
      <c r="AX10" s="79"/>
      <c r="AY10" s="79"/>
      <c r="AZ10" s="79"/>
    </row>
    <row r="11" spans="1:52" s="75" customFormat="1" ht="24.75" customHeight="1">
      <c r="A11" s="24" t="s">
        <v>100</v>
      </c>
      <c r="B11" s="24">
        <v>37</v>
      </c>
      <c r="C11" s="25">
        <v>3</v>
      </c>
      <c r="D11" s="80" t="s">
        <v>145</v>
      </c>
      <c r="E11" s="24" t="s">
        <v>33</v>
      </c>
      <c r="F11" s="24">
        <v>47</v>
      </c>
      <c r="G11" s="27" t="s">
        <v>146</v>
      </c>
      <c r="H11" s="29" t="s">
        <v>47</v>
      </c>
      <c r="I11" s="28"/>
      <c r="J11" s="28"/>
      <c r="K11" s="28"/>
      <c r="L11" s="28"/>
      <c r="M11" s="28"/>
      <c r="N11" s="28"/>
      <c r="O11" s="28"/>
      <c r="P11" s="29" t="s">
        <v>147</v>
      </c>
      <c r="Q11" s="28"/>
      <c r="R11" s="28"/>
      <c r="S11" s="28"/>
      <c r="T11" s="28"/>
      <c r="U11" s="29" t="s">
        <v>148</v>
      </c>
      <c r="V11" s="28"/>
      <c r="W11" s="28"/>
      <c r="X11" s="28"/>
      <c r="Y11" s="28"/>
      <c r="Z11" s="29" t="s">
        <v>149</v>
      </c>
      <c r="AA11" s="28"/>
      <c r="AB11" s="28"/>
      <c r="AC11" s="28"/>
      <c r="AD11" s="29"/>
      <c r="AE11" s="28"/>
      <c r="AF11" s="28"/>
      <c r="AG11" s="79"/>
      <c r="AH11" s="79"/>
      <c r="AI11" s="79"/>
      <c r="AJ11" s="79"/>
      <c r="AK11" s="78"/>
      <c r="AL11" s="79"/>
      <c r="AM11" s="79"/>
      <c r="AN11" s="79"/>
      <c r="AO11" s="79"/>
      <c r="AP11" s="79"/>
      <c r="AQ11" s="79"/>
      <c r="AR11" s="79"/>
      <c r="AS11" s="78"/>
      <c r="AT11" s="78"/>
      <c r="AU11" s="78"/>
      <c r="AV11" s="79"/>
      <c r="AW11" s="79"/>
      <c r="AX11" s="79"/>
      <c r="AY11" s="79"/>
      <c r="AZ11" s="79"/>
    </row>
    <row r="12" spans="1:52" s="75" customFormat="1" ht="24.75" customHeight="1">
      <c r="A12" s="24" t="s">
        <v>100</v>
      </c>
      <c r="B12" s="24">
        <v>37</v>
      </c>
      <c r="C12" s="25">
        <v>4</v>
      </c>
      <c r="D12" s="76" t="s">
        <v>150</v>
      </c>
      <c r="E12" s="24" t="s">
        <v>33</v>
      </c>
      <c r="F12" s="24">
        <v>50</v>
      </c>
      <c r="G12" s="27" t="s">
        <v>146</v>
      </c>
      <c r="H12" s="28"/>
      <c r="I12" s="28"/>
      <c r="J12" s="29" t="s">
        <v>80</v>
      </c>
      <c r="K12" s="28"/>
      <c r="L12" s="28"/>
      <c r="M12" s="28"/>
      <c r="N12" s="29"/>
      <c r="O12" s="28"/>
      <c r="P12" s="28"/>
      <c r="Q12" s="28"/>
      <c r="R12" s="29"/>
      <c r="S12" s="28"/>
      <c r="T12" s="28"/>
      <c r="U12" s="28"/>
      <c r="V12" s="29"/>
      <c r="W12" s="28"/>
      <c r="X12" s="28"/>
      <c r="Y12" s="28"/>
      <c r="Z12" s="28"/>
      <c r="AA12" s="28"/>
      <c r="AB12" s="28"/>
      <c r="AC12" s="28"/>
      <c r="AD12" s="28"/>
      <c r="AE12" s="29"/>
      <c r="AF12" s="28"/>
      <c r="AG12" s="79"/>
      <c r="AH12" s="79"/>
      <c r="AI12" s="79"/>
      <c r="AJ12" s="79"/>
      <c r="AK12" s="79"/>
      <c r="AL12" s="78"/>
      <c r="AM12" s="78"/>
      <c r="AN12" s="78"/>
      <c r="AO12" s="79"/>
      <c r="AP12" s="79"/>
      <c r="AQ12" s="79"/>
      <c r="AR12" s="79"/>
      <c r="AS12" s="78"/>
      <c r="AT12" s="79"/>
      <c r="AU12" s="79"/>
      <c r="AV12" s="79"/>
      <c r="AW12" s="79"/>
      <c r="AX12" s="79"/>
      <c r="AY12" s="79"/>
      <c r="AZ12" s="79"/>
    </row>
    <row r="13" spans="1:52" s="75" customFormat="1" ht="24.75" customHeight="1">
      <c r="A13" s="24" t="s">
        <v>38</v>
      </c>
      <c r="B13" s="24">
        <v>72</v>
      </c>
      <c r="C13" s="25">
        <v>5</v>
      </c>
      <c r="D13" s="80" t="s">
        <v>151</v>
      </c>
      <c r="E13" s="24" t="s">
        <v>33</v>
      </c>
      <c r="F13" s="24">
        <v>47</v>
      </c>
      <c r="G13" s="27" t="s">
        <v>152</v>
      </c>
      <c r="H13" s="28"/>
      <c r="I13" s="28"/>
      <c r="J13" s="28"/>
      <c r="K13" s="29" t="s">
        <v>36</v>
      </c>
      <c r="L13" s="28"/>
      <c r="M13" s="28"/>
      <c r="N13" s="28"/>
      <c r="O13" s="28"/>
      <c r="P13" s="29" t="s">
        <v>36</v>
      </c>
      <c r="Q13" s="28"/>
      <c r="R13" s="28"/>
      <c r="S13" s="28"/>
      <c r="T13" s="28"/>
      <c r="U13" s="28"/>
      <c r="V13" s="28"/>
      <c r="W13" s="29" t="s">
        <v>37</v>
      </c>
      <c r="X13" s="28"/>
      <c r="Y13" s="28"/>
      <c r="Z13" s="28"/>
      <c r="AA13" s="28"/>
      <c r="AB13" s="29" t="s">
        <v>36</v>
      </c>
      <c r="AC13" s="28"/>
      <c r="AD13" s="28"/>
      <c r="AE13" s="28"/>
      <c r="AF13" s="29" t="s">
        <v>36</v>
      </c>
      <c r="AG13" s="79"/>
      <c r="AH13" s="79"/>
      <c r="AI13" s="79"/>
      <c r="AJ13" s="79"/>
      <c r="AK13" s="79"/>
      <c r="AL13" s="78"/>
      <c r="AM13" s="79"/>
      <c r="AN13" s="79"/>
      <c r="AO13" s="78"/>
      <c r="AP13" s="78"/>
      <c r="AQ13" s="79"/>
      <c r="AR13" s="79"/>
      <c r="AS13" s="79"/>
      <c r="AT13" s="79"/>
      <c r="AU13" s="79"/>
      <c r="AV13" s="78"/>
      <c r="AW13" s="79"/>
      <c r="AX13" s="79"/>
      <c r="AY13" s="79"/>
      <c r="AZ13" s="79"/>
    </row>
    <row r="14" spans="1:52" s="75" customFormat="1" ht="24.75" customHeight="1">
      <c r="A14" s="24" t="s">
        <v>41</v>
      </c>
      <c r="B14" s="24">
        <v>35</v>
      </c>
      <c r="C14" s="25">
        <v>6</v>
      </c>
      <c r="D14" s="80" t="s">
        <v>153</v>
      </c>
      <c r="E14" s="24" t="s">
        <v>33</v>
      </c>
      <c r="F14" s="24">
        <v>48</v>
      </c>
      <c r="G14" s="27" t="s">
        <v>154</v>
      </c>
      <c r="H14" s="28"/>
      <c r="I14" s="28"/>
      <c r="J14" s="28"/>
      <c r="K14" s="28"/>
      <c r="L14" s="28"/>
      <c r="M14" s="29" t="s">
        <v>80</v>
      </c>
      <c r="N14" s="28"/>
      <c r="O14" s="28"/>
      <c r="P14" s="28"/>
      <c r="Q14" s="29" t="s">
        <v>36</v>
      </c>
      <c r="R14" s="28"/>
      <c r="S14" s="29" t="s">
        <v>36</v>
      </c>
      <c r="T14" s="28"/>
      <c r="U14" s="28"/>
      <c r="V14" s="28"/>
      <c r="W14" s="28"/>
      <c r="X14" s="28"/>
      <c r="Y14" s="28"/>
      <c r="Z14" s="29" t="s">
        <v>37</v>
      </c>
      <c r="AA14" s="28"/>
      <c r="AB14" s="28"/>
      <c r="AC14" s="29" t="s">
        <v>36</v>
      </c>
      <c r="AD14" s="28"/>
      <c r="AE14" s="28"/>
      <c r="AF14" s="28"/>
      <c r="AG14" s="79"/>
      <c r="AH14" s="79"/>
      <c r="AI14" s="79"/>
      <c r="AJ14" s="79"/>
      <c r="AK14" s="79"/>
      <c r="AL14" s="79"/>
      <c r="AM14" s="78"/>
      <c r="AN14" s="79"/>
      <c r="AO14" s="78"/>
      <c r="AP14" s="79"/>
      <c r="AQ14" s="79"/>
      <c r="AR14" s="79"/>
      <c r="AS14" s="79"/>
      <c r="AT14" s="79"/>
      <c r="AU14" s="79"/>
      <c r="AV14" s="79"/>
      <c r="AW14" s="78"/>
      <c r="AX14" s="78"/>
      <c r="AY14" s="79"/>
      <c r="AZ14" s="79"/>
    </row>
    <row r="15" spans="1:52" s="75" customFormat="1" ht="24.75" customHeight="1">
      <c r="A15" s="24" t="s">
        <v>38</v>
      </c>
      <c r="B15" s="24">
        <v>85</v>
      </c>
      <c r="C15" s="25">
        <v>7</v>
      </c>
      <c r="D15" s="76" t="s">
        <v>155</v>
      </c>
      <c r="E15" s="24" t="s">
        <v>33</v>
      </c>
      <c r="F15" s="24">
        <v>48</v>
      </c>
      <c r="G15" s="27" t="s">
        <v>116</v>
      </c>
      <c r="H15" s="28"/>
      <c r="I15" s="28"/>
      <c r="J15" s="28"/>
      <c r="K15" s="28"/>
      <c r="L15" s="29" t="s">
        <v>47</v>
      </c>
      <c r="M15" s="28"/>
      <c r="N15" s="28"/>
      <c r="O15" s="29" t="s">
        <v>36</v>
      </c>
      <c r="P15" s="28"/>
      <c r="Q15" s="28"/>
      <c r="R15" s="28"/>
      <c r="S15" s="28"/>
      <c r="T15" s="28"/>
      <c r="U15" s="29" t="s">
        <v>52</v>
      </c>
      <c r="V15" s="28"/>
      <c r="W15" s="28"/>
      <c r="X15" s="29"/>
      <c r="Y15" s="28"/>
      <c r="Z15" s="28"/>
      <c r="AA15" s="29"/>
      <c r="AB15" s="28"/>
      <c r="AC15" s="28"/>
      <c r="AD15" s="28"/>
      <c r="AE15" s="28"/>
      <c r="AF15" s="28"/>
      <c r="AG15" s="79"/>
      <c r="AH15" s="79"/>
      <c r="AI15" s="79"/>
      <c r="AJ15" s="79"/>
      <c r="AK15" s="79"/>
      <c r="AL15" s="79"/>
      <c r="AM15" s="79"/>
      <c r="AN15" s="78"/>
      <c r="AO15" s="79"/>
      <c r="AP15" s="78"/>
      <c r="AQ15" s="79"/>
      <c r="AR15" s="79"/>
      <c r="AS15" s="79"/>
      <c r="AT15" s="79"/>
      <c r="AU15" s="79"/>
      <c r="AV15" s="79"/>
      <c r="AW15" s="78"/>
      <c r="AX15" s="79"/>
      <c r="AY15" s="78"/>
      <c r="AZ15" s="79"/>
    </row>
    <row r="16" spans="1:52" s="75" customFormat="1" ht="24.75" customHeight="1">
      <c r="A16" s="24" t="s">
        <v>38</v>
      </c>
      <c r="B16" s="24">
        <v>85</v>
      </c>
      <c r="C16" s="25">
        <v>8</v>
      </c>
      <c r="D16" s="80" t="s">
        <v>156</v>
      </c>
      <c r="E16" s="24" t="s">
        <v>33</v>
      </c>
      <c r="F16" s="24">
        <v>49</v>
      </c>
      <c r="G16" s="27" t="s">
        <v>157</v>
      </c>
      <c r="H16" s="28"/>
      <c r="I16" s="29" t="s">
        <v>35</v>
      </c>
      <c r="J16" s="28"/>
      <c r="K16" s="28"/>
      <c r="L16" s="28"/>
      <c r="M16" s="28"/>
      <c r="N16" s="29"/>
      <c r="O16" s="28"/>
      <c r="P16" s="28"/>
      <c r="Q16" s="28"/>
      <c r="R16" s="28"/>
      <c r="S16" s="28"/>
      <c r="T16" s="29" t="s">
        <v>52</v>
      </c>
      <c r="U16" s="28"/>
      <c r="V16" s="28"/>
      <c r="W16" s="28"/>
      <c r="X16" s="28"/>
      <c r="Y16" s="29" t="s">
        <v>37</v>
      </c>
      <c r="Z16" s="28"/>
      <c r="AA16" s="28"/>
      <c r="AB16" s="28"/>
      <c r="AC16" s="28"/>
      <c r="AD16" s="29"/>
      <c r="AE16" s="28"/>
      <c r="AF16" s="28"/>
      <c r="AG16" s="79"/>
      <c r="AH16" s="78" t="s">
        <v>37</v>
      </c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8"/>
      <c r="AW16" s="79"/>
      <c r="AX16" s="78"/>
      <c r="AY16" s="78"/>
      <c r="AZ16" s="79"/>
    </row>
    <row r="17" spans="1:52" s="75" customFormat="1" ht="24.75" customHeight="1">
      <c r="A17" s="24" t="s">
        <v>31</v>
      </c>
      <c r="B17" s="24">
        <v>17</v>
      </c>
      <c r="C17" s="25">
        <v>9</v>
      </c>
      <c r="D17" s="80" t="s">
        <v>158</v>
      </c>
      <c r="E17" s="24" t="s">
        <v>33</v>
      </c>
      <c r="F17" s="24">
        <v>49</v>
      </c>
      <c r="G17" s="27" t="s">
        <v>45</v>
      </c>
      <c r="H17" s="28"/>
      <c r="I17" s="28"/>
      <c r="J17" s="28"/>
      <c r="K17" s="29" t="s">
        <v>36</v>
      </c>
      <c r="L17" s="28"/>
      <c r="M17" s="28"/>
      <c r="N17" s="28"/>
      <c r="O17" s="28"/>
      <c r="P17" s="28"/>
      <c r="Q17" s="29" t="s">
        <v>37</v>
      </c>
      <c r="R17" s="28"/>
      <c r="S17" s="28"/>
      <c r="T17" s="29" t="s">
        <v>36</v>
      </c>
      <c r="U17" s="28"/>
      <c r="V17" s="28"/>
      <c r="W17" s="28"/>
      <c r="X17" s="29"/>
      <c r="Y17" s="28"/>
      <c r="Z17" s="28"/>
      <c r="AA17" s="28"/>
      <c r="AB17" s="28"/>
      <c r="AC17" s="28"/>
      <c r="AD17" s="28"/>
      <c r="AE17" s="29"/>
      <c r="AF17" s="28"/>
      <c r="AG17" s="79"/>
      <c r="AH17" s="79"/>
      <c r="AI17" s="78"/>
      <c r="AJ17" s="79"/>
      <c r="AK17" s="79"/>
      <c r="AL17" s="79"/>
      <c r="AM17" s="79"/>
      <c r="AN17" s="79"/>
      <c r="AO17" s="79"/>
      <c r="AP17" s="79"/>
      <c r="AQ17" s="78"/>
      <c r="AR17" s="79"/>
      <c r="AS17" s="79"/>
      <c r="AT17" s="78"/>
      <c r="AU17" s="79"/>
      <c r="AV17" s="79"/>
      <c r="AW17" s="79"/>
      <c r="AX17" s="79"/>
      <c r="AY17" s="79"/>
      <c r="AZ17" s="78" t="s">
        <v>36</v>
      </c>
    </row>
    <row r="18" spans="1:52" s="75" customFormat="1" ht="24.75" customHeight="1">
      <c r="A18" s="24" t="s">
        <v>38</v>
      </c>
      <c r="B18" s="24">
        <v>44</v>
      </c>
      <c r="C18" s="25">
        <v>10</v>
      </c>
      <c r="D18" s="80" t="s">
        <v>159</v>
      </c>
      <c r="E18" s="24" t="s">
        <v>33</v>
      </c>
      <c r="F18" s="24">
        <v>50</v>
      </c>
      <c r="G18" s="27" t="s">
        <v>160</v>
      </c>
      <c r="H18" s="28"/>
      <c r="I18" s="29" t="s">
        <v>36</v>
      </c>
      <c r="J18" s="28"/>
      <c r="K18" s="28"/>
      <c r="L18" s="29" t="s">
        <v>36</v>
      </c>
      <c r="M18" s="28"/>
      <c r="N18" s="28"/>
      <c r="O18" s="28"/>
      <c r="P18" s="28"/>
      <c r="Q18" s="28"/>
      <c r="R18" s="28"/>
      <c r="S18" s="28"/>
      <c r="T18" s="28"/>
      <c r="U18" s="28"/>
      <c r="V18" s="29"/>
      <c r="W18" s="28"/>
      <c r="X18" s="28"/>
      <c r="Y18" s="28"/>
      <c r="Z18" s="28"/>
      <c r="AA18" s="28"/>
      <c r="AB18" s="28"/>
      <c r="AC18" s="29" t="s">
        <v>37</v>
      </c>
      <c r="AD18" s="28"/>
      <c r="AE18" s="28"/>
      <c r="AF18" s="29" t="s">
        <v>52</v>
      </c>
      <c r="AG18" s="79"/>
      <c r="AH18" s="79"/>
      <c r="AI18" s="79"/>
      <c r="AJ18" s="78"/>
      <c r="AK18" s="79"/>
      <c r="AL18" s="79"/>
      <c r="AM18" s="79"/>
      <c r="AN18" s="79"/>
      <c r="AO18" s="79"/>
      <c r="AP18" s="79"/>
      <c r="AQ18" s="79"/>
      <c r="AR18" s="78"/>
      <c r="AS18" s="79"/>
      <c r="AT18" s="79"/>
      <c r="AU18" s="78"/>
      <c r="AV18" s="79"/>
      <c r="AW18" s="79"/>
      <c r="AX18" s="79"/>
      <c r="AY18" s="79"/>
      <c r="AZ18" s="78" t="s">
        <v>52</v>
      </c>
    </row>
    <row r="19" spans="1:52" s="34" customFormat="1" ht="24.75" customHeight="1" thickBot="1">
      <c r="A19" s="87"/>
      <c r="B19" s="87"/>
      <c r="C19" s="31"/>
      <c r="D19" s="84"/>
      <c r="E19" s="85"/>
      <c r="F19" s="85"/>
      <c r="G19" s="84"/>
      <c r="M19" s="233" t="s">
        <v>55</v>
      </c>
      <c r="N19" s="233"/>
      <c r="O19" s="233"/>
      <c r="P19" s="233"/>
      <c r="Q19" s="114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</row>
    <row r="20" spans="1:52" s="75" customFormat="1" ht="24" customHeight="1" thickBot="1">
      <c r="A20" s="70" t="s">
        <v>7</v>
      </c>
      <c r="B20" s="70" t="s">
        <v>8</v>
      </c>
      <c r="C20" s="18" t="s">
        <v>9</v>
      </c>
      <c r="D20" s="17" t="s">
        <v>10</v>
      </c>
      <c r="E20" s="17" t="s">
        <v>11</v>
      </c>
      <c r="F20" s="115" t="s">
        <v>56</v>
      </c>
      <c r="G20" s="71" t="s">
        <v>13</v>
      </c>
      <c r="H20" s="38" t="s">
        <v>57</v>
      </c>
      <c r="I20" s="39" t="s">
        <v>58</v>
      </c>
      <c r="J20" s="39" t="s">
        <v>59</v>
      </c>
      <c r="K20" s="39" t="s">
        <v>60</v>
      </c>
      <c r="L20" s="40" t="s">
        <v>61</v>
      </c>
      <c r="M20" s="116" t="s">
        <v>120</v>
      </c>
      <c r="N20" s="117" t="s">
        <v>121</v>
      </c>
      <c r="O20" s="117" t="s">
        <v>161</v>
      </c>
      <c r="P20" s="118" t="s">
        <v>162</v>
      </c>
      <c r="Q20" s="244" t="s">
        <v>62</v>
      </c>
      <c r="R20" s="245"/>
      <c r="S20" s="119" t="s">
        <v>63</v>
      </c>
      <c r="T20" s="226" t="s">
        <v>64</v>
      </c>
      <c r="U20" s="227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</row>
    <row r="21" spans="1:52" s="34" customFormat="1" ht="15.75" customHeight="1" thickBot="1">
      <c r="A21" s="24" t="str">
        <f aca="true" t="shared" si="0" ref="A21:B30">A9</f>
        <v>PDL</v>
      </c>
      <c r="B21" s="24">
        <f t="shared" si="0"/>
        <v>49</v>
      </c>
      <c r="C21" s="25">
        <v>1</v>
      </c>
      <c r="D21" s="42" t="str">
        <f aca="true" t="shared" si="1" ref="D21:E30">D9</f>
        <v>CESBRON JEAN Philippe</v>
      </c>
      <c r="E21" s="24" t="str">
        <f t="shared" si="1"/>
        <v>M</v>
      </c>
      <c r="F21" s="120">
        <v>0</v>
      </c>
      <c r="G21" s="44" t="str">
        <f aca="true" t="shared" si="2" ref="G21:G30">G9</f>
        <v>ESPERANCE JUDO ST LAURENT</v>
      </c>
      <c r="H21" s="45">
        <v>0</v>
      </c>
      <c r="I21" s="46">
        <v>0</v>
      </c>
      <c r="J21" s="46">
        <v>0</v>
      </c>
      <c r="K21" s="46"/>
      <c r="L21" s="47"/>
      <c r="M21" s="45">
        <v>0</v>
      </c>
      <c r="N21" s="46"/>
      <c r="O21" s="121"/>
      <c r="P21" s="90"/>
      <c r="Q21" s="242">
        <f aca="true" t="shared" si="3" ref="Q21:Q30">SUM(H21:P21)</f>
        <v>0</v>
      </c>
      <c r="R21" s="243"/>
      <c r="S21" s="122"/>
      <c r="T21" s="226">
        <f aca="true" t="shared" si="4" ref="T21:T30">SUM(F21,Q21)</f>
        <v>0</v>
      </c>
      <c r="U21" s="227"/>
      <c r="V21" s="228" t="s">
        <v>163</v>
      </c>
      <c r="W21" s="229"/>
      <c r="X21" s="229"/>
      <c r="Y21" s="229"/>
      <c r="Z21" s="240"/>
      <c r="AD21" s="92"/>
      <c r="AE21" s="221" t="s">
        <v>65</v>
      </c>
      <c r="AF21" s="221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</row>
    <row r="22" spans="1:52" s="34" customFormat="1" ht="15.75" customHeight="1">
      <c r="A22" s="24" t="str">
        <f t="shared" si="0"/>
        <v>PDL</v>
      </c>
      <c r="B22" s="24">
        <f t="shared" si="0"/>
        <v>53</v>
      </c>
      <c r="C22" s="25">
        <v>2</v>
      </c>
      <c r="D22" s="42" t="str">
        <f t="shared" si="1"/>
        <v>COLLET Sacha</v>
      </c>
      <c r="E22" s="24" t="str">
        <f t="shared" si="1"/>
        <v>M</v>
      </c>
      <c r="F22" s="120">
        <v>70</v>
      </c>
      <c r="G22" s="44" t="str">
        <f t="shared" si="2"/>
        <v>DOJO CASTROGONTERIEN</v>
      </c>
      <c r="H22" s="50">
        <v>0</v>
      </c>
      <c r="I22" s="51">
        <v>0</v>
      </c>
      <c r="J22" s="51">
        <v>0</v>
      </c>
      <c r="K22" s="51">
        <v>0</v>
      </c>
      <c r="L22" s="52">
        <v>10</v>
      </c>
      <c r="M22" s="50"/>
      <c r="N22" s="51"/>
      <c r="O22" s="123"/>
      <c r="P22" s="93"/>
      <c r="Q22" s="234">
        <f t="shared" si="3"/>
        <v>10</v>
      </c>
      <c r="R22" s="235"/>
      <c r="S22" s="122"/>
      <c r="T22" s="226">
        <f t="shared" si="4"/>
        <v>80</v>
      </c>
      <c r="U22" s="227"/>
      <c r="V22" s="230"/>
      <c r="W22" s="231"/>
      <c r="X22" s="231"/>
      <c r="Y22" s="231"/>
      <c r="Z22" s="241"/>
      <c r="AD22" s="92"/>
      <c r="AE22" s="124" t="s">
        <v>66</v>
      </c>
      <c r="AF22" s="125" t="s">
        <v>67</v>
      </c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</row>
    <row r="23" spans="1:52" s="34" customFormat="1" ht="15.75" customHeight="1">
      <c r="A23" s="24" t="str">
        <f t="shared" si="0"/>
        <v>TBO</v>
      </c>
      <c r="B23" s="24">
        <f t="shared" si="0"/>
        <v>37</v>
      </c>
      <c r="C23" s="25">
        <v>3</v>
      </c>
      <c r="D23" s="42" t="str">
        <f t="shared" si="1"/>
        <v>CULAY Quentin</v>
      </c>
      <c r="E23" s="24" t="str">
        <f t="shared" si="1"/>
        <v>M</v>
      </c>
      <c r="F23" s="120">
        <v>70</v>
      </c>
      <c r="G23" s="126" t="str">
        <f t="shared" si="2"/>
        <v>J.C.DESCARTES</v>
      </c>
      <c r="H23" s="50">
        <v>10</v>
      </c>
      <c r="I23" s="51">
        <v>10</v>
      </c>
      <c r="J23" s="51">
        <v>0</v>
      </c>
      <c r="K23" s="51">
        <v>0</v>
      </c>
      <c r="L23" s="52">
        <v>0</v>
      </c>
      <c r="M23" s="50"/>
      <c r="N23" s="51"/>
      <c r="O23" s="123"/>
      <c r="P23" s="93"/>
      <c r="Q23" s="234">
        <f t="shared" si="3"/>
        <v>20</v>
      </c>
      <c r="R23" s="235"/>
      <c r="S23" s="122"/>
      <c r="T23" s="226">
        <f t="shared" si="4"/>
        <v>90</v>
      </c>
      <c r="U23" s="227"/>
      <c r="V23" s="127" t="s">
        <v>17</v>
      </c>
      <c r="W23" s="128" t="s">
        <v>96</v>
      </c>
      <c r="X23" s="127" t="s">
        <v>134</v>
      </c>
      <c r="Y23" s="127" t="s">
        <v>135</v>
      </c>
      <c r="Z23" s="127" t="s">
        <v>24</v>
      </c>
      <c r="AD23" s="92"/>
      <c r="AE23" s="238">
        <v>7</v>
      </c>
      <c r="AF23" s="239">
        <v>10</v>
      </c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</row>
    <row r="24" spans="1:52" s="34" customFormat="1" ht="15.75" customHeight="1" thickBot="1">
      <c r="A24" s="24" t="str">
        <f t="shared" si="0"/>
        <v>TBO</v>
      </c>
      <c r="B24" s="24">
        <f t="shared" si="0"/>
        <v>37</v>
      </c>
      <c r="C24" s="25">
        <v>4</v>
      </c>
      <c r="D24" s="55" t="str">
        <f t="shared" si="1"/>
        <v>DERVAL Hugo</v>
      </c>
      <c r="E24" s="24" t="str">
        <f t="shared" si="1"/>
        <v>M</v>
      </c>
      <c r="F24" s="120">
        <v>97</v>
      </c>
      <c r="G24" s="44" t="str">
        <f t="shared" si="2"/>
        <v>J.C.DESCARTES</v>
      </c>
      <c r="H24" s="50">
        <v>7</v>
      </c>
      <c r="I24" s="51" t="s">
        <v>68</v>
      </c>
      <c r="J24" s="51"/>
      <c r="K24" s="51"/>
      <c r="L24" s="52"/>
      <c r="M24" s="50"/>
      <c r="N24" s="51"/>
      <c r="O24" s="123"/>
      <c r="P24" s="93"/>
      <c r="Q24" s="234">
        <f t="shared" si="3"/>
        <v>7</v>
      </c>
      <c r="R24" s="235"/>
      <c r="S24" s="122"/>
      <c r="T24" s="226">
        <f t="shared" si="4"/>
        <v>104</v>
      </c>
      <c r="U24" s="227"/>
      <c r="V24" s="22" t="s">
        <v>19</v>
      </c>
      <c r="W24" s="22" t="s">
        <v>22</v>
      </c>
      <c r="X24" s="22" t="s">
        <v>16</v>
      </c>
      <c r="Y24" s="127" t="s">
        <v>26</v>
      </c>
      <c r="Z24" s="22" t="s">
        <v>23</v>
      </c>
      <c r="AD24" s="92"/>
      <c r="AE24" s="223"/>
      <c r="AF24" s="225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</row>
    <row r="25" spans="1:52" s="34" customFormat="1" ht="15.75" customHeight="1" thickBot="1">
      <c r="A25" s="24" t="str">
        <f t="shared" si="0"/>
        <v>PDL</v>
      </c>
      <c r="B25" s="24">
        <f t="shared" si="0"/>
        <v>72</v>
      </c>
      <c r="C25" s="25">
        <v>5</v>
      </c>
      <c r="D25" s="42" t="str">
        <f t="shared" si="1"/>
        <v>ROCHEBLAVE Kevin</v>
      </c>
      <c r="E25" s="24" t="str">
        <f t="shared" si="1"/>
        <v>M</v>
      </c>
      <c r="F25" s="120">
        <v>10</v>
      </c>
      <c r="G25" s="44" t="str">
        <f t="shared" si="2"/>
        <v>JUDO CLUB DE SARGE</v>
      </c>
      <c r="H25" s="50">
        <v>0</v>
      </c>
      <c r="I25" s="51">
        <v>0</v>
      </c>
      <c r="J25" s="51">
        <v>10</v>
      </c>
      <c r="K25" s="51">
        <v>0</v>
      </c>
      <c r="L25" s="52">
        <v>0</v>
      </c>
      <c r="M25" s="50"/>
      <c r="N25" s="51"/>
      <c r="O25" s="123"/>
      <c r="P25" s="93"/>
      <c r="Q25" s="234">
        <f t="shared" si="3"/>
        <v>10</v>
      </c>
      <c r="R25" s="235"/>
      <c r="S25" s="122"/>
      <c r="T25" s="226">
        <f t="shared" si="4"/>
        <v>20</v>
      </c>
      <c r="U25" s="227"/>
      <c r="V25" s="127" t="s">
        <v>136</v>
      </c>
      <c r="W25" s="127" t="s">
        <v>137</v>
      </c>
      <c r="X25" s="22" t="s">
        <v>98</v>
      </c>
      <c r="Y25" s="127" t="s">
        <v>138</v>
      </c>
      <c r="Z25" s="127" t="s">
        <v>139</v>
      </c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</row>
    <row r="26" spans="1:52" s="34" customFormat="1" ht="15.75" customHeight="1" thickBot="1" thickTop="1">
      <c r="A26" s="24" t="str">
        <f t="shared" si="0"/>
        <v>BRE</v>
      </c>
      <c r="B26" s="24">
        <f t="shared" si="0"/>
        <v>35</v>
      </c>
      <c r="C26" s="25">
        <v>6</v>
      </c>
      <c r="D26" s="42" t="str">
        <f t="shared" si="1"/>
        <v>BUSNEL Corentin</v>
      </c>
      <c r="E26" s="24" t="str">
        <f t="shared" si="1"/>
        <v>M</v>
      </c>
      <c r="F26" s="120">
        <v>0</v>
      </c>
      <c r="G26" s="44" t="str">
        <f t="shared" si="2"/>
        <v>J C DES MARCHES DE BRETAGNE</v>
      </c>
      <c r="H26" s="50">
        <v>7</v>
      </c>
      <c r="I26" s="51">
        <v>0</v>
      </c>
      <c r="J26" s="51">
        <v>0</v>
      </c>
      <c r="K26" s="51">
        <v>0</v>
      </c>
      <c r="L26" s="52">
        <v>0</v>
      </c>
      <c r="M26" s="50"/>
      <c r="N26" s="51"/>
      <c r="O26" s="123"/>
      <c r="P26" s="93"/>
      <c r="Q26" s="234">
        <f t="shared" si="3"/>
        <v>7</v>
      </c>
      <c r="R26" s="235"/>
      <c r="S26" s="122"/>
      <c r="T26" s="226">
        <f t="shared" si="4"/>
        <v>7</v>
      </c>
      <c r="U26" s="227"/>
      <c r="V26" s="127" t="s">
        <v>92</v>
      </c>
      <c r="W26" s="22" t="s">
        <v>30</v>
      </c>
      <c r="X26" s="127" t="s">
        <v>89</v>
      </c>
      <c r="Y26" s="22" t="s">
        <v>99</v>
      </c>
      <c r="Z26" s="133" t="s">
        <v>140</v>
      </c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</row>
    <row r="27" spans="1:52" s="34" customFormat="1" ht="15.75" customHeight="1" thickTop="1">
      <c r="A27" s="24" t="str">
        <f t="shared" si="0"/>
        <v>PDL</v>
      </c>
      <c r="B27" s="24">
        <f t="shared" si="0"/>
        <v>85</v>
      </c>
      <c r="C27" s="25">
        <v>7</v>
      </c>
      <c r="D27" s="55" t="str">
        <f t="shared" si="1"/>
        <v>PEPION Nathan</v>
      </c>
      <c r="E27" s="24" t="str">
        <f t="shared" si="1"/>
        <v>M</v>
      </c>
      <c r="F27" s="120">
        <v>87</v>
      </c>
      <c r="G27" s="126" t="str">
        <f t="shared" si="2"/>
        <v>JUDO 85</v>
      </c>
      <c r="H27" s="50">
        <v>10</v>
      </c>
      <c r="I27" s="51">
        <v>0</v>
      </c>
      <c r="J27" s="51">
        <v>10</v>
      </c>
      <c r="K27" s="51" t="s">
        <v>68</v>
      </c>
      <c r="L27" s="52"/>
      <c r="M27" s="99"/>
      <c r="N27" s="134"/>
      <c r="O27" s="135"/>
      <c r="P27" s="100"/>
      <c r="Q27" s="234">
        <f t="shared" si="3"/>
        <v>20</v>
      </c>
      <c r="R27" s="235"/>
      <c r="S27" s="122"/>
      <c r="T27" s="226">
        <f t="shared" si="4"/>
        <v>107</v>
      </c>
      <c r="U27" s="227"/>
      <c r="V27" s="75"/>
      <c r="W27" s="75"/>
      <c r="X27" s="75"/>
      <c r="Y27" s="75"/>
      <c r="Z27" s="75"/>
      <c r="AA27" s="75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</row>
    <row r="28" spans="1:52" s="34" customFormat="1" ht="15.75" customHeight="1">
      <c r="A28" s="24" t="str">
        <f t="shared" si="0"/>
        <v>PDL</v>
      </c>
      <c r="B28" s="24">
        <f t="shared" si="0"/>
        <v>85</v>
      </c>
      <c r="C28" s="25">
        <v>8</v>
      </c>
      <c r="D28" s="42" t="str">
        <f t="shared" si="1"/>
        <v>NEVOT Corentin</v>
      </c>
      <c r="E28" s="24" t="str">
        <f t="shared" si="1"/>
        <v>M</v>
      </c>
      <c r="F28" s="120">
        <v>50</v>
      </c>
      <c r="G28" s="44" t="str">
        <f t="shared" si="2"/>
        <v>DOJO BREM/ST HILAIRE</v>
      </c>
      <c r="H28" s="50">
        <v>10</v>
      </c>
      <c r="I28" s="51"/>
      <c r="J28" s="51">
        <v>10</v>
      </c>
      <c r="K28" s="51">
        <v>10</v>
      </c>
      <c r="L28" s="52"/>
      <c r="M28" s="50">
        <v>10</v>
      </c>
      <c r="N28" s="51">
        <v>10</v>
      </c>
      <c r="O28" s="123"/>
      <c r="P28" s="93"/>
      <c r="Q28" s="234">
        <f t="shared" si="3"/>
        <v>50</v>
      </c>
      <c r="R28" s="235"/>
      <c r="S28" s="122"/>
      <c r="T28" s="226">
        <f t="shared" si="4"/>
        <v>100</v>
      </c>
      <c r="U28" s="22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</row>
    <row r="29" spans="1:52" s="34" customFormat="1" ht="15.75" customHeight="1">
      <c r="A29" s="24" t="str">
        <f t="shared" si="0"/>
        <v>PC</v>
      </c>
      <c r="B29" s="24">
        <f t="shared" si="0"/>
        <v>17</v>
      </c>
      <c r="C29" s="25">
        <v>9</v>
      </c>
      <c r="D29" s="42" t="str">
        <f t="shared" si="1"/>
        <v>TISSOT Brice</v>
      </c>
      <c r="E29" s="24" t="str">
        <f t="shared" si="1"/>
        <v>M</v>
      </c>
      <c r="F29" s="120">
        <v>60</v>
      </c>
      <c r="G29" s="44" t="str">
        <f t="shared" si="2"/>
        <v>J.C.SURGERIEN</v>
      </c>
      <c r="H29" s="50">
        <v>0</v>
      </c>
      <c r="I29" s="51">
        <v>10</v>
      </c>
      <c r="J29" s="51">
        <v>0</v>
      </c>
      <c r="K29" s="51"/>
      <c r="L29" s="52"/>
      <c r="M29" s="50">
        <v>0</v>
      </c>
      <c r="N29" s="51"/>
      <c r="O29" s="123"/>
      <c r="P29" s="93"/>
      <c r="Q29" s="234">
        <f t="shared" si="3"/>
        <v>10</v>
      </c>
      <c r="R29" s="235"/>
      <c r="S29" s="122"/>
      <c r="T29" s="226">
        <f t="shared" si="4"/>
        <v>70</v>
      </c>
      <c r="U29" s="22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</row>
    <row r="30" spans="1:52" s="34" customFormat="1" ht="15.75" customHeight="1" thickBot="1">
      <c r="A30" s="24" t="str">
        <f t="shared" si="0"/>
        <v>PDL</v>
      </c>
      <c r="B30" s="24">
        <f t="shared" si="0"/>
        <v>44</v>
      </c>
      <c r="C30" s="25">
        <v>10</v>
      </c>
      <c r="D30" s="42" t="str">
        <f t="shared" si="1"/>
        <v>BRECHETEAU Eddy</v>
      </c>
      <c r="E30" s="24" t="str">
        <f t="shared" si="1"/>
        <v>M</v>
      </c>
      <c r="F30" s="120">
        <v>30</v>
      </c>
      <c r="G30" s="44" t="str">
        <f t="shared" si="2"/>
        <v>JUDO ANCENIS</v>
      </c>
      <c r="H30" s="56">
        <v>0</v>
      </c>
      <c r="I30" s="57">
        <v>0</v>
      </c>
      <c r="J30" s="57">
        <v>10</v>
      </c>
      <c r="K30" s="57">
        <v>10</v>
      </c>
      <c r="L30" s="58"/>
      <c r="M30" s="56">
        <v>10</v>
      </c>
      <c r="N30" s="57"/>
      <c r="O30" s="136"/>
      <c r="P30" s="101"/>
      <c r="Q30" s="236">
        <f t="shared" si="3"/>
        <v>30</v>
      </c>
      <c r="R30" s="237"/>
      <c r="S30" s="122"/>
      <c r="T30" s="226">
        <f t="shared" si="4"/>
        <v>60</v>
      </c>
      <c r="U30" s="22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</row>
    <row r="31" spans="1:52" s="34" customFormat="1" ht="11.25">
      <c r="A31" s="87"/>
      <c r="B31" s="87"/>
      <c r="D31" s="59"/>
      <c r="E31" s="59"/>
      <c r="F31" s="59"/>
      <c r="G31" s="59"/>
      <c r="H31" s="59"/>
      <c r="I31" s="59"/>
      <c r="J31" s="59"/>
      <c r="K31" s="59"/>
      <c r="L31" s="59"/>
      <c r="N31" s="61" t="s">
        <v>69</v>
      </c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</row>
    <row r="32" spans="1:52" s="34" customFormat="1" ht="11.25" hidden="1">
      <c r="A32" s="87"/>
      <c r="B32" s="87"/>
      <c r="C32" s="31">
        <f>COUNT(H21:P30)/2</f>
        <v>21</v>
      </c>
      <c r="D32" s="31"/>
      <c r="F32" s="87"/>
      <c r="G32" s="103" t="s">
        <v>70</v>
      </c>
      <c r="H32" s="63">
        <v>1</v>
      </c>
      <c r="I32" s="63">
        <v>2</v>
      </c>
      <c r="J32" s="63">
        <v>3</v>
      </c>
      <c r="K32" s="63">
        <v>4</v>
      </c>
      <c r="L32" s="63">
        <v>5</v>
      </c>
      <c r="M32" s="63">
        <v>6</v>
      </c>
      <c r="N32" s="63">
        <v>7</v>
      </c>
      <c r="O32" s="63">
        <v>8</v>
      </c>
      <c r="P32" s="63">
        <v>9</v>
      </c>
      <c r="Q32" s="63">
        <v>10</v>
      </c>
      <c r="R32" s="63"/>
      <c r="S32" s="63">
        <v>11</v>
      </c>
      <c r="T32" s="63">
        <v>12</v>
      </c>
      <c r="U32" s="63">
        <v>13</v>
      </c>
      <c r="V32" s="63"/>
      <c r="W32" s="63">
        <v>14</v>
      </c>
      <c r="X32" s="63"/>
      <c r="Y32" s="63">
        <v>15</v>
      </c>
      <c r="Z32" s="63">
        <v>16</v>
      </c>
      <c r="AA32" s="63">
        <v>16</v>
      </c>
      <c r="AB32" s="63">
        <v>17</v>
      </c>
      <c r="AC32" s="63">
        <v>18</v>
      </c>
      <c r="AD32" s="63"/>
      <c r="AE32" s="63"/>
      <c r="AF32" s="63"/>
      <c r="AG32" s="104"/>
      <c r="AH32" s="104">
        <v>21</v>
      </c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</row>
    <row r="33" spans="1:52" s="34" customFormat="1" ht="11.25" hidden="1">
      <c r="A33" s="87"/>
      <c r="B33" s="87"/>
      <c r="F33" s="87"/>
      <c r="G33" s="62" t="s">
        <v>71</v>
      </c>
      <c r="H33" s="63">
        <v>1</v>
      </c>
      <c r="I33" s="63">
        <v>1</v>
      </c>
      <c r="J33" s="63">
        <v>1</v>
      </c>
      <c r="K33" s="63">
        <v>1</v>
      </c>
      <c r="L33" s="63">
        <v>1</v>
      </c>
      <c r="M33" s="63">
        <v>2</v>
      </c>
      <c r="N33" s="63">
        <v>2</v>
      </c>
      <c r="O33" s="63">
        <v>2</v>
      </c>
      <c r="P33" s="63">
        <v>2</v>
      </c>
      <c r="Q33" s="63">
        <v>2</v>
      </c>
      <c r="R33" s="63"/>
      <c r="S33" s="63">
        <v>3</v>
      </c>
      <c r="T33" s="63">
        <v>3</v>
      </c>
      <c r="U33" s="63">
        <v>3</v>
      </c>
      <c r="V33" s="63"/>
      <c r="W33" s="63">
        <v>3</v>
      </c>
      <c r="X33" s="63"/>
      <c r="Y33" s="63">
        <v>4</v>
      </c>
      <c r="Z33" s="63">
        <v>4</v>
      </c>
      <c r="AA33" s="63">
        <v>5</v>
      </c>
      <c r="AB33" s="63">
        <v>5</v>
      </c>
      <c r="AC33" s="63">
        <v>5</v>
      </c>
      <c r="AD33" s="63"/>
      <c r="AE33" s="63"/>
      <c r="AF33" s="63"/>
      <c r="AG33" s="104"/>
      <c r="AH33" s="104">
        <v>1</v>
      </c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</row>
    <row r="34" spans="1:52" s="34" customFormat="1" ht="11.25" hidden="1">
      <c r="A34" s="87"/>
      <c r="B34" s="87"/>
      <c r="C34" s="31"/>
      <c r="F34" s="87"/>
      <c r="G34" s="62" t="s">
        <v>72</v>
      </c>
      <c r="H34" s="63">
        <v>1</v>
      </c>
      <c r="I34" s="63">
        <v>1</v>
      </c>
      <c r="J34" s="63">
        <v>1</v>
      </c>
      <c r="K34" s="63">
        <v>1</v>
      </c>
      <c r="L34" s="63">
        <v>2</v>
      </c>
      <c r="M34" s="63">
        <v>1</v>
      </c>
      <c r="N34" s="63">
        <v>2</v>
      </c>
      <c r="O34" s="63">
        <v>2</v>
      </c>
      <c r="P34" s="63">
        <v>2</v>
      </c>
      <c r="Q34" s="63">
        <v>2</v>
      </c>
      <c r="R34" s="63"/>
      <c r="S34" s="63">
        <v>3</v>
      </c>
      <c r="T34" s="63">
        <v>3</v>
      </c>
      <c r="U34" s="63">
        <v>3</v>
      </c>
      <c r="V34" s="63"/>
      <c r="W34" s="63">
        <v>3</v>
      </c>
      <c r="X34" s="63"/>
      <c r="Y34" s="63">
        <v>4</v>
      </c>
      <c r="Z34" s="63">
        <v>4</v>
      </c>
      <c r="AA34" s="63">
        <v>5</v>
      </c>
      <c r="AB34" s="63">
        <v>4</v>
      </c>
      <c r="AC34" s="63">
        <v>3</v>
      </c>
      <c r="AD34" s="63"/>
      <c r="AE34" s="63"/>
      <c r="AF34" s="63"/>
      <c r="AG34" s="104"/>
      <c r="AH34" s="104">
        <v>1</v>
      </c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</row>
  </sheetData>
  <sheetProtection formatCells="0" formatColumns="0"/>
  <mergeCells count="32"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Q21:R21"/>
    <mergeCell ref="Q22:R22"/>
    <mergeCell ref="Q26:R26"/>
    <mergeCell ref="Q25:R25"/>
    <mergeCell ref="AE23:AE24"/>
    <mergeCell ref="AF23:AF24"/>
    <mergeCell ref="V21:Z22"/>
    <mergeCell ref="T29:U29"/>
    <mergeCell ref="AE21:AF21"/>
    <mergeCell ref="T30:U30"/>
    <mergeCell ref="T20:U20"/>
    <mergeCell ref="T21:U21"/>
    <mergeCell ref="T22:U22"/>
    <mergeCell ref="T23:U23"/>
    <mergeCell ref="T24:U24"/>
    <mergeCell ref="T25:U25"/>
    <mergeCell ref="T26:U26"/>
    <mergeCell ref="T27:U27"/>
    <mergeCell ref="Q27:R27"/>
    <mergeCell ref="Q28:R28"/>
    <mergeCell ref="Q29:R29"/>
    <mergeCell ref="Q30:R30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>
    <tabColor indexed="12"/>
    <pageSetUpPr fitToPage="1"/>
  </sheetPr>
  <dimension ref="A1:AZ34"/>
  <sheetViews>
    <sheetView zoomScale="84" zoomScaleNormal="84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O29" sqref="O29"/>
    </sheetView>
  </sheetViews>
  <sheetFormatPr defaultColWidth="11.421875" defaultRowHeight="12.75"/>
  <cols>
    <col min="1" max="1" width="6.140625" style="105" bestFit="1" customWidth="1"/>
    <col min="2" max="2" width="5.140625" style="105" bestFit="1" customWidth="1"/>
    <col min="3" max="3" width="4.421875" style="110" bestFit="1" customWidth="1"/>
    <col min="4" max="4" width="22.140625" style="109" customWidth="1"/>
    <col min="5" max="5" width="3.140625" style="109" customWidth="1"/>
    <col min="6" max="6" width="7.7109375" style="105" customWidth="1"/>
    <col min="7" max="7" width="19.421875" style="109" customWidth="1"/>
    <col min="8" max="32" width="4.00390625" style="109" customWidth="1"/>
    <col min="33" max="40" width="4.00390625" style="105" hidden="1" customWidth="1"/>
    <col min="41" max="41" width="4.00390625" style="105" customWidth="1"/>
    <col min="42" max="52" width="4.00390625" style="105" hidden="1" customWidth="1"/>
    <col min="53" max="16384" width="11.421875" style="109" customWidth="1"/>
  </cols>
  <sheetData>
    <row r="1" spans="3:22" ht="13.5" thickBot="1">
      <c r="C1" s="108">
        <v>10</v>
      </c>
      <c r="F1" s="5"/>
      <c r="G1" s="3"/>
      <c r="H1" s="3"/>
      <c r="I1" s="3"/>
      <c r="J1" s="3"/>
      <c r="K1" s="3"/>
      <c r="L1" s="3"/>
      <c r="M1" s="3"/>
      <c r="N1" s="3"/>
      <c r="O1" s="3"/>
      <c r="P1" s="106" t="s">
        <v>0</v>
      </c>
      <c r="Q1" s="106"/>
      <c r="R1" s="106"/>
      <c r="S1" s="3"/>
      <c r="T1" s="3"/>
      <c r="U1" s="3"/>
      <c r="V1" s="5"/>
    </row>
    <row r="2" spans="6:22" ht="16.5" customHeight="1" thickBot="1">
      <c r="F2" s="67" t="s">
        <v>1</v>
      </c>
      <c r="G2" s="8" t="s">
        <v>164</v>
      </c>
      <c r="H2" s="3"/>
      <c r="I2" s="3"/>
      <c r="J2" s="9" t="s">
        <v>3</v>
      </c>
      <c r="K2" s="107">
        <f ca="1">TODAY()</f>
        <v>41071</v>
      </c>
      <c r="L2" s="107"/>
      <c r="M2" s="107"/>
      <c r="N2" s="107"/>
      <c r="O2" s="3"/>
      <c r="P2" s="209"/>
      <c r="Q2" s="209"/>
      <c r="R2" s="211"/>
      <c r="S2" s="3"/>
      <c r="V2" s="5"/>
    </row>
    <row r="3" spans="6:22" ht="13.5" customHeight="1" thickBot="1">
      <c r="F3" s="5"/>
      <c r="G3" s="3"/>
      <c r="H3" s="69"/>
      <c r="I3" s="69"/>
      <c r="J3" s="3"/>
      <c r="K3" s="3"/>
      <c r="L3" s="3"/>
      <c r="M3" s="3"/>
      <c r="N3" s="3"/>
      <c r="O3" s="3"/>
      <c r="P3" s="210"/>
      <c r="Q3" s="210"/>
      <c r="R3" s="212"/>
      <c r="S3" s="3"/>
      <c r="T3" s="3"/>
      <c r="U3" s="3"/>
      <c r="V3" s="5"/>
    </row>
    <row r="4" spans="6:22" ht="12.75">
      <c r="F4" s="109"/>
      <c r="G4" s="12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6:22" ht="12.75">
      <c r="F5" s="68" t="s">
        <v>5</v>
      </c>
      <c r="G5" s="14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6:22" ht="12.75">
      <c r="F6" s="5"/>
      <c r="G6" s="15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111"/>
      <c r="X7" s="111"/>
      <c r="Y7" s="111"/>
      <c r="Z7" s="111"/>
      <c r="AA7" s="111"/>
      <c r="AB7" s="111"/>
      <c r="AC7" s="111"/>
      <c r="AD7" s="112"/>
      <c r="AE7" s="112"/>
      <c r="AF7" s="112"/>
    </row>
    <row r="8" spans="1:52" s="75" customFormat="1" ht="14.25" customHeight="1" thickBot="1" thickTop="1">
      <c r="A8" s="70" t="s">
        <v>7</v>
      </c>
      <c r="B8" s="70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20" t="s">
        <v>21</v>
      </c>
      <c r="I8" s="21" t="s">
        <v>124</v>
      </c>
      <c r="J8" s="21" t="s">
        <v>28</v>
      </c>
      <c r="K8" s="21" t="s">
        <v>125</v>
      </c>
      <c r="L8" s="21" t="s">
        <v>126</v>
      </c>
      <c r="M8" s="21" t="s">
        <v>91</v>
      </c>
      <c r="N8" s="21" t="s">
        <v>90</v>
      </c>
      <c r="O8" s="21" t="s">
        <v>20</v>
      </c>
      <c r="P8" s="21" t="s">
        <v>15</v>
      </c>
      <c r="Q8" s="21" t="s">
        <v>127</v>
      </c>
      <c r="R8" s="21" t="s">
        <v>25</v>
      </c>
      <c r="S8" s="21" t="s">
        <v>14</v>
      </c>
      <c r="T8" s="21" t="s">
        <v>128</v>
      </c>
      <c r="U8" s="21" t="s">
        <v>27</v>
      </c>
      <c r="V8" s="22" t="s">
        <v>129</v>
      </c>
      <c r="W8" s="21" t="s">
        <v>29</v>
      </c>
      <c r="X8" s="21" t="s">
        <v>130</v>
      </c>
      <c r="Y8" s="21" t="s">
        <v>97</v>
      </c>
      <c r="Z8" s="21" t="s">
        <v>18</v>
      </c>
      <c r="AA8" s="21" t="s">
        <v>94</v>
      </c>
      <c r="AB8" s="21" t="s">
        <v>95</v>
      </c>
      <c r="AC8" s="22" t="s">
        <v>131</v>
      </c>
      <c r="AD8" s="21" t="s">
        <v>93</v>
      </c>
      <c r="AE8" s="21" t="s">
        <v>132</v>
      </c>
      <c r="AF8" s="22" t="s">
        <v>133</v>
      </c>
      <c r="AG8" s="73" t="s">
        <v>17</v>
      </c>
      <c r="AH8" s="137" t="s">
        <v>96</v>
      </c>
      <c r="AI8" s="73" t="s">
        <v>134</v>
      </c>
      <c r="AJ8" s="73" t="s">
        <v>135</v>
      </c>
      <c r="AK8" s="73" t="s">
        <v>24</v>
      </c>
      <c r="AL8" s="73" t="s">
        <v>19</v>
      </c>
      <c r="AM8" s="73" t="s">
        <v>22</v>
      </c>
      <c r="AN8" s="73" t="s">
        <v>16</v>
      </c>
      <c r="AO8" s="113" t="s">
        <v>26</v>
      </c>
      <c r="AP8" s="73" t="s">
        <v>23</v>
      </c>
      <c r="AQ8" s="73" t="s">
        <v>136</v>
      </c>
      <c r="AR8" s="73" t="s">
        <v>137</v>
      </c>
      <c r="AS8" s="73" t="s">
        <v>98</v>
      </c>
      <c r="AT8" s="73" t="s">
        <v>138</v>
      </c>
      <c r="AU8" s="73" t="s">
        <v>139</v>
      </c>
      <c r="AV8" s="73" t="s">
        <v>92</v>
      </c>
      <c r="AW8" s="73" t="s">
        <v>30</v>
      </c>
      <c r="AX8" s="73" t="s">
        <v>89</v>
      </c>
      <c r="AY8" s="73" t="s">
        <v>99</v>
      </c>
      <c r="AZ8" s="74" t="s">
        <v>140</v>
      </c>
    </row>
    <row r="9" spans="1:52" s="89" customFormat="1" ht="24.75" customHeight="1" thickTop="1">
      <c r="A9" s="24" t="s">
        <v>38</v>
      </c>
      <c r="B9" s="24">
        <v>44</v>
      </c>
      <c r="C9" s="25">
        <v>1</v>
      </c>
      <c r="D9" s="80" t="s">
        <v>165</v>
      </c>
      <c r="E9" s="24" t="s">
        <v>33</v>
      </c>
      <c r="F9" s="24">
        <v>50</v>
      </c>
      <c r="G9" s="27" t="s">
        <v>84</v>
      </c>
      <c r="H9" s="29" t="s">
        <v>36</v>
      </c>
      <c r="I9" s="28"/>
      <c r="J9" s="28"/>
      <c r="K9" s="28"/>
      <c r="L9" s="28"/>
      <c r="M9" s="29" t="s">
        <v>36</v>
      </c>
      <c r="N9" s="28"/>
      <c r="O9" s="28"/>
      <c r="P9" s="28"/>
      <c r="Q9" s="28"/>
      <c r="R9" s="29" t="s">
        <v>36</v>
      </c>
      <c r="S9" s="28"/>
      <c r="T9" s="28"/>
      <c r="U9" s="28"/>
      <c r="V9" s="28"/>
      <c r="W9" s="29" t="s">
        <v>36</v>
      </c>
      <c r="X9" s="28"/>
      <c r="Y9" s="28"/>
      <c r="Z9" s="28"/>
      <c r="AA9" s="29" t="s">
        <v>36</v>
      </c>
      <c r="AB9" s="28"/>
      <c r="AC9" s="28"/>
      <c r="AD9" s="28"/>
      <c r="AE9" s="28"/>
      <c r="AF9" s="28"/>
      <c r="AG9" s="78"/>
      <c r="AH9" s="78"/>
      <c r="AI9" s="78"/>
      <c r="AJ9" s="78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</row>
    <row r="10" spans="1:52" s="75" customFormat="1" ht="24.75" customHeight="1">
      <c r="A10" s="24" t="s">
        <v>41</v>
      </c>
      <c r="B10" s="24">
        <v>35</v>
      </c>
      <c r="C10" s="25">
        <v>2</v>
      </c>
      <c r="D10" s="80" t="s">
        <v>166</v>
      </c>
      <c r="E10" s="24" t="s">
        <v>33</v>
      </c>
      <c r="F10" s="24">
        <v>50</v>
      </c>
      <c r="G10" s="27" t="s">
        <v>154</v>
      </c>
      <c r="H10" s="28"/>
      <c r="I10" s="28"/>
      <c r="J10" s="29" t="s">
        <v>36</v>
      </c>
      <c r="K10" s="28"/>
      <c r="L10" s="28"/>
      <c r="M10" s="28"/>
      <c r="N10" s="28"/>
      <c r="O10" s="29" t="s">
        <v>36</v>
      </c>
      <c r="P10" s="28"/>
      <c r="Q10" s="28"/>
      <c r="R10" s="28"/>
      <c r="S10" s="29" t="s">
        <v>46</v>
      </c>
      <c r="T10" s="28"/>
      <c r="U10" s="28"/>
      <c r="V10" s="28"/>
      <c r="W10" s="28"/>
      <c r="X10" s="28"/>
      <c r="Y10" s="29" t="s">
        <v>37</v>
      </c>
      <c r="Z10" s="28"/>
      <c r="AA10" s="28"/>
      <c r="AB10" s="29" t="s">
        <v>36</v>
      </c>
      <c r="AC10" s="28"/>
      <c r="AD10" s="28"/>
      <c r="AE10" s="28"/>
      <c r="AF10" s="28"/>
      <c r="AG10" s="78"/>
      <c r="AH10" s="79"/>
      <c r="AI10" s="79"/>
      <c r="AJ10" s="79"/>
      <c r="AK10" s="78"/>
      <c r="AL10" s="79"/>
      <c r="AM10" s="79"/>
      <c r="AN10" s="79"/>
      <c r="AO10" s="79"/>
      <c r="AP10" s="79"/>
      <c r="AQ10" s="78"/>
      <c r="AR10" s="78"/>
      <c r="AS10" s="79"/>
      <c r="AT10" s="79"/>
      <c r="AU10" s="79"/>
      <c r="AV10" s="79"/>
      <c r="AW10" s="79"/>
      <c r="AX10" s="79"/>
      <c r="AY10" s="79"/>
      <c r="AZ10" s="79"/>
    </row>
    <row r="11" spans="1:52" s="75" customFormat="1" ht="24.75" customHeight="1">
      <c r="A11" s="24" t="s">
        <v>38</v>
      </c>
      <c r="B11" s="24">
        <v>49</v>
      </c>
      <c r="C11" s="25">
        <v>3</v>
      </c>
      <c r="D11" s="80" t="s">
        <v>167</v>
      </c>
      <c r="E11" s="24" t="s">
        <v>33</v>
      </c>
      <c r="F11" s="24">
        <v>53</v>
      </c>
      <c r="G11" s="27" t="s">
        <v>168</v>
      </c>
      <c r="H11" s="29" t="s">
        <v>52</v>
      </c>
      <c r="I11" s="28"/>
      <c r="J11" s="28"/>
      <c r="K11" s="28"/>
      <c r="L11" s="28"/>
      <c r="M11" s="28"/>
      <c r="N11" s="28"/>
      <c r="O11" s="28"/>
      <c r="P11" s="29" t="s">
        <v>36</v>
      </c>
      <c r="Q11" s="28"/>
      <c r="R11" s="28"/>
      <c r="S11" s="28"/>
      <c r="T11" s="28"/>
      <c r="U11" s="29" t="s">
        <v>35</v>
      </c>
      <c r="V11" s="28"/>
      <c r="W11" s="28"/>
      <c r="X11" s="28"/>
      <c r="Y11" s="28"/>
      <c r="Z11" s="29" t="s">
        <v>36</v>
      </c>
      <c r="AA11" s="28"/>
      <c r="AB11" s="28"/>
      <c r="AC11" s="28"/>
      <c r="AD11" s="29" t="s">
        <v>169</v>
      </c>
      <c r="AE11" s="28"/>
      <c r="AF11" s="28"/>
      <c r="AG11" s="79"/>
      <c r="AH11" s="79"/>
      <c r="AI11" s="79"/>
      <c r="AJ11" s="79"/>
      <c r="AK11" s="78"/>
      <c r="AL11" s="79"/>
      <c r="AM11" s="79"/>
      <c r="AN11" s="79"/>
      <c r="AO11" s="79"/>
      <c r="AP11" s="79"/>
      <c r="AQ11" s="79"/>
      <c r="AR11" s="79"/>
      <c r="AS11" s="78"/>
      <c r="AT11" s="78"/>
      <c r="AU11" s="78"/>
      <c r="AV11" s="79"/>
      <c r="AW11" s="79"/>
      <c r="AX11" s="79"/>
      <c r="AY11" s="79"/>
      <c r="AZ11" s="79"/>
    </row>
    <row r="12" spans="1:52" s="75" customFormat="1" ht="24.75" customHeight="1">
      <c r="A12" s="24" t="s">
        <v>100</v>
      </c>
      <c r="B12" s="24">
        <v>37</v>
      </c>
      <c r="C12" s="25">
        <v>4</v>
      </c>
      <c r="D12" s="80" t="s">
        <v>170</v>
      </c>
      <c r="E12" s="24" t="s">
        <v>33</v>
      </c>
      <c r="F12" s="24">
        <v>54</v>
      </c>
      <c r="G12" s="27" t="s">
        <v>168</v>
      </c>
      <c r="H12" s="28"/>
      <c r="I12" s="28"/>
      <c r="J12" s="29" t="s">
        <v>37</v>
      </c>
      <c r="K12" s="28"/>
      <c r="L12" s="28"/>
      <c r="M12" s="28"/>
      <c r="N12" s="29" t="s">
        <v>37</v>
      </c>
      <c r="O12" s="28"/>
      <c r="P12" s="28"/>
      <c r="Q12" s="28"/>
      <c r="R12" s="29" t="s">
        <v>47</v>
      </c>
      <c r="S12" s="28"/>
      <c r="T12" s="28"/>
      <c r="U12" s="28"/>
      <c r="V12" s="29"/>
      <c r="W12" s="28"/>
      <c r="X12" s="28"/>
      <c r="Y12" s="28"/>
      <c r="Z12" s="28"/>
      <c r="AA12" s="28"/>
      <c r="AB12" s="28"/>
      <c r="AC12" s="28"/>
      <c r="AD12" s="28"/>
      <c r="AE12" s="29" t="s">
        <v>36</v>
      </c>
      <c r="AF12" s="28"/>
      <c r="AG12" s="79"/>
      <c r="AH12" s="79"/>
      <c r="AI12" s="79"/>
      <c r="AJ12" s="79"/>
      <c r="AK12" s="79"/>
      <c r="AL12" s="78"/>
      <c r="AM12" s="78"/>
      <c r="AN12" s="78"/>
      <c r="AO12" s="79"/>
      <c r="AP12" s="79"/>
      <c r="AQ12" s="79"/>
      <c r="AR12" s="79"/>
      <c r="AS12" s="78"/>
      <c r="AT12" s="79"/>
      <c r="AU12" s="79"/>
      <c r="AV12" s="79"/>
      <c r="AW12" s="79"/>
      <c r="AX12" s="79"/>
      <c r="AY12" s="79"/>
      <c r="AZ12" s="79"/>
    </row>
    <row r="13" spans="1:52" s="75" customFormat="1" ht="24.75" customHeight="1">
      <c r="A13" s="24" t="s">
        <v>38</v>
      </c>
      <c r="B13" s="24">
        <v>72</v>
      </c>
      <c r="C13" s="25">
        <v>5</v>
      </c>
      <c r="D13" s="80" t="s">
        <v>171</v>
      </c>
      <c r="E13" s="24" t="s">
        <v>33</v>
      </c>
      <c r="F13" s="24">
        <v>50</v>
      </c>
      <c r="G13" s="27" t="s">
        <v>142</v>
      </c>
      <c r="H13" s="28"/>
      <c r="I13" s="28"/>
      <c r="J13" s="28"/>
      <c r="K13" s="29" t="s">
        <v>36</v>
      </c>
      <c r="L13" s="28"/>
      <c r="M13" s="28"/>
      <c r="N13" s="28"/>
      <c r="O13" s="28"/>
      <c r="P13" s="29" t="s">
        <v>46</v>
      </c>
      <c r="Q13" s="28"/>
      <c r="R13" s="28"/>
      <c r="S13" s="28"/>
      <c r="T13" s="28"/>
      <c r="U13" s="28"/>
      <c r="V13" s="28"/>
      <c r="W13" s="29" t="s">
        <v>37</v>
      </c>
      <c r="X13" s="28"/>
      <c r="Y13" s="28"/>
      <c r="Z13" s="28"/>
      <c r="AA13" s="28"/>
      <c r="AB13" s="29" t="s">
        <v>35</v>
      </c>
      <c r="AC13" s="28"/>
      <c r="AD13" s="28"/>
      <c r="AE13" s="28"/>
      <c r="AF13" s="29"/>
      <c r="AG13" s="79"/>
      <c r="AH13" s="79"/>
      <c r="AI13" s="79"/>
      <c r="AJ13" s="79"/>
      <c r="AK13" s="79"/>
      <c r="AL13" s="78"/>
      <c r="AM13" s="79"/>
      <c r="AN13" s="79"/>
      <c r="AO13" s="78" t="s">
        <v>36</v>
      </c>
      <c r="AP13" s="78"/>
      <c r="AQ13" s="79"/>
      <c r="AR13" s="79"/>
      <c r="AS13" s="79"/>
      <c r="AT13" s="79"/>
      <c r="AU13" s="79"/>
      <c r="AV13" s="78"/>
      <c r="AW13" s="79"/>
      <c r="AX13" s="79"/>
      <c r="AY13" s="79"/>
      <c r="AZ13" s="79"/>
    </row>
    <row r="14" spans="1:52" s="75" customFormat="1" ht="24.75" customHeight="1">
      <c r="A14" s="24" t="s">
        <v>38</v>
      </c>
      <c r="B14" s="24">
        <v>85</v>
      </c>
      <c r="C14" s="25">
        <v>6</v>
      </c>
      <c r="D14" s="80" t="s">
        <v>172</v>
      </c>
      <c r="E14" s="24" t="s">
        <v>33</v>
      </c>
      <c r="F14" s="24">
        <v>51</v>
      </c>
      <c r="G14" s="27" t="s">
        <v>173</v>
      </c>
      <c r="H14" s="28"/>
      <c r="I14" s="28"/>
      <c r="J14" s="28"/>
      <c r="K14" s="28"/>
      <c r="L14" s="28"/>
      <c r="M14" s="29" t="s">
        <v>35</v>
      </c>
      <c r="N14" s="28"/>
      <c r="O14" s="28"/>
      <c r="P14" s="28"/>
      <c r="Q14" s="29" t="s">
        <v>148</v>
      </c>
      <c r="R14" s="28"/>
      <c r="S14" s="29" t="s">
        <v>174</v>
      </c>
      <c r="T14" s="28"/>
      <c r="U14" s="28"/>
      <c r="V14" s="28"/>
      <c r="W14" s="28"/>
      <c r="X14" s="28"/>
      <c r="Y14" s="28"/>
      <c r="Z14" s="29" t="s">
        <v>36</v>
      </c>
      <c r="AA14" s="28"/>
      <c r="AB14" s="28"/>
      <c r="AC14" s="29"/>
      <c r="AD14" s="28"/>
      <c r="AE14" s="28"/>
      <c r="AF14" s="28"/>
      <c r="AG14" s="79"/>
      <c r="AH14" s="79"/>
      <c r="AI14" s="79"/>
      <c r="AJ14" s="79"/>
      <c r="AK14" s="79"/>
      <c r="AL14" s="79"/>
      <c r="AM14" s="78"/>
      <c r="AN14" s="79"/>
      <c r="AO14" s="78" t="s">
        <v>37</v>
      </c>
      <c r="AP14" s="79"/>
      <c r="AQ14" s="79"/>
      <c r="AR14" s="79"/>
      <c r="AS14" s="79"/>
      <c r="AT14" s="79"/>
      <c r="AU14" s="79"/>
      <c r="AV14" s="79"/>
      <c r="AW14" s="78"/>
      <c r="AX14" s="78"/>
      <c r="AY14" s="79"/>
      <c r="AZ14" s="79"/>
    </row>
    <row r="15" spans="1:52" s="75" customFormat="1" ht="24.75" customHeight="1">
      <c r="A15" s="24" t="s">
        <v>31</v>
      </c>
      <c r="B15" s="24">
        <v>86</v>
      </c>
      <c r="C15" s="25">
        <v>7</v>
      </c>
      <c r="D15" s="80" t="s">
        <v>175</v>
      </c>
      <c r="E15" s="24" t="s">
        <v>33</v>
      </c>
      <c r="F15" s="24">
        <v>51</v>
      </c>
      <c r="G15" s="27" t="s">
        <v>152</v>
      </c>
      <c r="H15" s="28"/>
      <c r="I15" s="28"/>
      <c r="J15" s="28"/>
      <c r="K15" s="28"/>
      <c r="L15" s="29" t="s">
        <v>36</v>
      </c>
      <c r="M15" s="28"/>
      <c r="N15" s="28"/>
      <c r="O15" s="29" t="s">
        <v>37</v>
      </c>
      <c r="P15" s="28"/>
      <c r="Q15" s="28"/>
      <c r="R15" s="28"/>
      <c r="S15" s="28"/>
      <c r="T15" s="28"/>
      <c r="U15" s="29" t="s">
        <v>36</v>
      </c>
      <c r="V15" s="28"/>
      <c r="W15" s="28"/>
      <c r="X15" s="29" t="s">
        <v>80</v>
      </c>
      <c r="Y15" s="28"/>
      <c r="Z15" s="28"/>
      <c r="AA15" s="29" t="s">
        <v>37</v>
      </c>
      <c r="AB15" s="28"/>
      <c r="AC15" s="28"/>
      <c r="AD15" s="28"/>
      <c r="AE15" s="28"/>
      <c r="AF15" s="28"/>
      <c r="AG15" s="79"/>
      <c r="AH15" s="79"/>
      <c r="AI15" s="79"/>
      <c r="AJ15" s="79"/>
      <c r="AK15" s="79"/>
      <c r="AL15" s="79"/>
      <c r="AM15" s="79"/>
      <c r="AN15" s="78"/>
      <c r="AO15" s="79"/>
      <c r="AP15" s="78"/>
      <c r="AQ15" s="79"/>
      <c r="AR15" s="79"/>
      <c r="AS15" s="79"/>
      <c r="AT15" s="79"/>
      <c r="AU15" s="79"/>
      <c r="AV15" s="79"/>
      <c r="AW15" s="78"/>
      <c r="AX15" s="79"/>
      <c r="AY15" s="78"/>
      <c r="AZ15" s="79"/>
    </row>
    <row r="16" spans="1:52" s="75" customFormat="1" ht="24.75" customHeight="1">
      <c r="A16" s="24" t="s">
        <v>31</v>
      </c>
      <c r="B16" s="24">
        <v>79</v>
      </c>
      <c r="C16" s="25">
        <v>8</v>
      </c>
      <c r="D16" s="80" t="s">
        <v>176</v>
      </c>
      <c r="E16" s="24" t="s">
        <v>33</v>
      </c>
      <c r="F16" s="24">
        <v>52</v>
      </c>
      <c r="G16" s="27" t="s">
        <v>177</v>
      </c>
      <c r="H16" s="28"/>
      <c r="I16" s="29" t="s">
        <v>36</v>
      </c>
      <c r="J16" s="28"/>
      <c r="K16" s="28"/>
      <c r="L16" s="28"/>
      <c r="M16" s="28"/>
      <c r="N16" s="29" t="s">
        <v>36</v>
      </c>
      <c r="O16" s="28"/>
      <c r="P16" s="28"/>
      <c r="Q16" s="28"/>
      <c r="R16" s="28"/>
      <c r="S16" s="28"/>
      <c r="T16" s="29" t="s">
        <v>36</v>
      </c>
      <c r="U16" s="28"/>
      <c r="V16" s="28"/>
      <c r="W16" s="28"/>
      <c r="X16" s="28"/>
      <c r="Y16" s="29" t="s">
        <v>36</v>
      </c>
      <c r="Z16" s="28"/>
      <c r="AA16" s="28"/>
      <c r="AB16" s="28"/>
      <c r="AC16" s="28"/>
      <c r="AD16" s="29" t="s">
        <v>36</v>
      </c>
      <c r="AE16" s="28"/>
      <c r="AF16" s="28"/>
      <c r="AG16" s="79"/>
      <c r="AH16" s="78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8"/>
      <c r="AW16" s="79"/>
      <c r="AX16" s="78"/>
      <c r="AY16" s="78"/>
      <c r="AZ16" s="79"/>
    </row>
    <row r="17" spans="1:52" s="75" customFormat="1" ht="24.75" customHeight="1">
      <c r="A17" s="24" t="s">
        <v>31</v>
      </c>
      <c r="B17" s="24">
        <v>79</v>
      </c>
      <c r="C17" s="25">
        <v>9</v>
      </c>
      <c r="D17" s="80" t="s">
        <v>178</v>
      </c>
      <c r="E17" s="24" t="s">
        <v>33</v>
      </c>
      <c r="F17" s="24">
        <v>52</v>
      </c>
      <c r="G17" s="27" t="s">
        <v>179</v>
      </c>
      <c r="H17" s="28"/>
      <c r="I17" s="28"/>
      <c r="J17" s="28"/>
      <c r="K17" s="29" t="s">
        <v>46</v>
      </c>
      <c r="L17" s="28"/>
      <c r="M17" s="28"/>
      <c r="N17" s="28"/>
      <c r="O17" s="28"/>
      <c r="P17" s="28"/>
      <c r="Q17" s="29" t="s">
        <v>52</v>
      </c>
      <c r="R17" s="28"/>
      <c r="S17" s="28"/>
      <c r="T17" s="29" t="s">
        <v>37</v>
      </c>
      <c r="U17" s="28"/>
      <c r="V17" s="28"/>
      <c r="W17" s="28"/>
      <c r="X17" s="29" t="s">
        <v>36</v>
      </c>
      <c r="Y17" s="28"/>
      <c r="Z17" s="28"/>
      <c r="AA17" s="28"/>
      <c r="AB17" s="28"/>
      <c r="AC17" s="28"/>
      <c r="AD17" s="28"/>
      <c r="AE17" s="29" t="s">
        <v>36</v>
      </c>
      <c r="AF17" s="28"/>
      <c r="AG17" s="79"/>
      <c r="AH17" s="79"/>
      <c r="AI17" s="78"/>
      <c r="AJ17" s="79"/>
      <c r="AK17" s="79"/>
      <c r="AL17" s="79"/>
      <c r="AM17" s="79"/>
      <c r="AN17" s="79"/>
      <c r="AO17" s="79"/>
      <c r="AP17" s="79"/>
      <c r="AQ17" s="78"/>
      <c r="AR17" s="79"/>
      <c r="AS17" s="79"/>
      <c r="AT17" s="78"/>
      <c r="AU17" s="79"/>
      <c r="AV17" s="79"/>
      <c r="AW17" s="79"/>
      <c r="AX17" s="79"/>
      <c r="AY17" s="79"/>
      <c r="AZ17" s="78"/>
    </row>
    <row r="18" spans="1:52" s="75" customFormat="1" ht="24.75" customHeight="1">
      <c r="A18" s="24" t="s">
        <v>38</v>
      </c>
      <c r="B18" s="24">
        <v>85</v>
      </c>
      <c r="C18" s="25">
        <v>10</v>
      </c>
      <c r="D18" s="76" t="s">
        <v>180</v>
      </c>
      <c r="E18" s="24" t="s">
        <v>33</v>
      </c>
      <c r="F18" s="24">
        <v>55</v>
      </c>
      <c r="G18" s="27" t="s">
        <v>181</v>
      </c>
      <c r="H18" s="28"/>
      <c r="I18" s="29" t="s">
        <v>37</v>
      </c>
      <c r="J18" s="28"/>
      <c r="K18" s="28"/>
      <c r="L18" s="29" t="s">
        <v>46</v>
      </c>
      <c r="M18" s="28"/>
      <c r="N18" s="28"/>
      <c r="O18" s="28"/>
      <c r="P18" s="28"/>
      <c r="Q18" s="28"/>
      <c r="R18" s="28"/>
      <c r="S18" s="28"/>
      <c r="T18" s="28"/>
      <c r="U18" s="28"/>
      <c r="V18" s="29"/>
      <c r="W18" s="28"/>
      <c r="X18" s="28"/>
      <c r="Y18" s="28"/>
      <c r="Z18" s="28"/>
      <c r="AA18" s="28"/>
      <c r="AB18" s="28"/>
      <c r="AC18" s="29"/>
      <c r="AD18" s="28"/>
      <c r="AE18" s="28"/>
      <c r="AF18" s="29"/>
      <c r="AG18" s="79"/>
      <c r="AH18" s="79"/>
      <c r="AI18" s="79"/>
      <c r="AJ18" s="78"/>
      <c r="AK18" s="79"/>
      <c r="AL18" s="79"/>
      <c r="AM18" s="79"/>
      <c r="AN18" s="79"/>
      <c r="AO18" s="79"/>
      <c r="AP18" s="79"/>
      <c r="AQ18" s="79"/>
      <c r="AR18" s="78"/>
      <c r="AS18" s="79"/>
      <c r="AT18" s="79"/>
      <c r="AU18" s="78"/>
      <c r="AV18" s="79"/>
      <c r="AW18" s="79"/>
      <c r="AX18" s="79"/>
      <c r="AY18" s="79"/>
      <c r="AZ18" s="78"/>
    </row>
    <row r="19" spans="1:52" s="34" customFormat="1" ht="24.75" customHeight="1" thickBot="1">
      <c r="A19" s="87"/>
      <c r="B19" s="87"/>
      <c r="C19" s="31"/>
      <c r="D19" s="84"/>
      <c r="E19" s="85"/>
      <c r="F19" s="85"/>
      <c r="G19" s="84"/>
      <c r="M19" s="233" t="s">
        <v>55</v>
      </c>
      <c r="N19" s="233"/>
      <c r="O19" s="233"/>
      <c r="P19" s="233"/>
      <c r="Q19" s="114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</row>
    <row r="20" spans="1:52" s="75" customFormat="1" ht="24" customHeight="1" thickBot="1">
      <c r="A20" s="70" t="s">
        <v>7</v>
      </c>
      <c r="B20" s="70" t="s">
        <v>8</v>
      </c>
      <c r="C20" s="18" t="s">
        <v>9</v>
      </c>
      <c r="D20" s="17" t="s">
        <v>10</v>
      </c>
      <c r="E20" s="17" t="s">
        <v>11</v>
      </c>
      <c r="F20" s="115" t="s">
        <v>56</v>
      </c>
      <c r="G20" s="71" t="s">
        <v>13</v>
      </c>
      <c r="H20" s="38" t="s">
        <v>57</v>
      </c>
      <c r="I20" s="39" t="s">
        <v>58</v>
      </c>
      <c r="J20" s="39" t="s">
        <v>59</v>
      </c>
      <c r="K20" s="39" t="s">
        <v>60</v>
      </c>
      <c r="L20" s="40" t="s">
        <v>61</v>
      </c>
      <c r="M20" s="116" t="s">
        <v>120</v>
      </c>
      <c r="N20" s="117" t="s">
        <v>121</v>
      </c>
      <c r="O20" s="117" t="s">
        <v>161</v>
      </c>
      <c r="P20" s="118" t="s">
        <v>162</v>
      </c>
      <c r="Q20" s="244" t="s">
        <v>62</v>
      </c>
      <c r="R20" s="245"/>
      <c r="S20" s="119" t="s">
        <v>63</v>
      </c>
      <c r="T20" s="226" t="s">
        <v>64</v>
      </c>
      <c r="U20" s="227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</row>
    <row r="21" spans="1:52" s="34" customFormat="1" ht="15.75" customHeight="1" thickBot="1">
      <c r="A21" s="24" t="str">
        <f aca="true" t="shared" si="0" ref="A21:B30">A9</f>
        <v>PDL</v>
      </c>
      <c r="B21" s="24">
        <f t="shared" si="0"/>
        <v>44</v>
      </c>
      <c r="C21" s="25">
        <v>1</v>
      </c>
      <c r="D21" s="42" t="str">
        <f aca="true" t="shared" si="1" ref="D21:E30">D9</f>
        <v>FOURNIER Elouan</v>
      </c>
      <c r="E21" s="24" t="str">
        <f t="shared" si="1"/>
        <v>M</v>
      </c>
      <c r="F21" s="120"/>
      <c r="G21" s="44" t="str">
        <f aca="true" t="shared" si="2" ref="G21:G30">G9</f>
        <v>DOJO COUERONNAIS</v>
      </c>
      <c r="H21" s="45">
        <v>0</v>
      </c>
      <c r="I21" s="46">
        <v>0</v>
      </c>
      <c r="J21" s="46">
        <v>0</v>
      </c>
      <c r="K21" s="46">
        <v>0</v>
      </c>
      <c r="L21" s="47">
        <v>0</v>
      </c>
      <c r="M21" s="45"/>
      <c r="N21" s="46"/>
      <c r="O21" s="121"/>
      <c r="P21" s="90"/>
      <c r="Q21" s="242">
        <f aca="true" t="shared" si="3" ref="Q21:Q30">SUM(H21:P21)</f>
        <v>0</v>
      </c>
      <c r="R21" s="243"/>
      <c r="S21" s="122"/>
      <c r="T21" s="226">
        <f aca="true" t="shared" si="4" ref="T21:T30">SUM(F21,Q21)</f>
        <v>0</v>
      </c>
      <c r="U21" s="227"/>
      <c r="V21" s="228" t="s">
        <v>163</v>
      </c>
      <c r="W21" s="229"/>
      <c r="X21" s="229"/>
      <c r="Y21" s="229"/>
      <c r="Z21" s="240"/>
      <c r="AD21" s="92"/>
      <c r="AE21" s="221" t="s">
        <v>65</v>
      </c>
      <c r="AF21" s="221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</row>
    <row r="22" spans="1:52" s="34" customFormat="1" ht="15.75" customHeight="1">
      <c r="A22" s="24" t="str">
        <f t="shared" si="0"/>
        <v>BRE</v>
      </c>
      <c r="B22" s="24">
        <f t="shared" si="0"/>
        <v>35</v>
      </c>
      <c r="C22" s="25">
        <v>2</v>
      </c>
      <c r="D22" s="42" t="str">
        <f t="shared" si="1"/>
        <v>FOUSSARD Kevin</v>
      </c>
      <c r="E22" s="24" t="str">
        <f t="shared" si="1"/>
        <v>M</v>
      </c>
      <c r="F22" s="120">
        <v>67</v>
      </c>
      <c r="G22" s="44" t="str">
        <f t="shared" si="2"/>
        <v>J C DES MARCHES DE BRETAGNE</v>
      </c>
      <c r="H22" s="50">
        <v>0</v>
      </c>
      <c r="I22" s="51">
        <v>0</v>
      </c>
      <c r="J22" s="51">
        <v>0</v>
      </c>
      <c r="K22" s="51">
        <v>10</v>
      </c>
      <c r="L22" s="52">
        <v>0</v>
      </c>
      <c r="M22" s="50"/>
      <c r="N22" s="51"/>
      <c r="O22" s="123"/>
      <c r="P22" s="93"/>
      <c r="Q22" s="234">
        <f t="shared" si="3"/>
        <v>10</v>
      </c>
      <c r="R22" s="235"/>
      <c r="S22" s="122"/>
      <c r="T22" s="226">
        <f t="shared" si="4"/>
        <v>77</v>
      </c>
      <c r="U22" s="227"/>
      <c r="V22" s="230"/>
      <c r="W22" s="231"/>
      <c r="X22" s="231"/>
      <c r="Y22" s="231"/>
      <c r="Z22" s="241"/>
      <c r="AD22" s="92"/>
      <c r="AE22" s="124" t="s">
        <v>66</v>
      </c>
      <c r="AF22" s="125" t="s">
        <v>67</v>
      </c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</row>
    <row r="23" spans="1:52" s="34" customFormat="1" ht="15.75" customHeight="1">
      <c r="A23" s="24" t="str">
        <f t="shared" si="0"/>
        <v>PDL</v>
      </c>
      <c r="B23" s="24">
        <f t="shared" si="0"/>
        <v>49</v>
      </c>
      <c r="C23" s="25">
        <v>3</v>
      </c>
      <c r="D23" s="42" t="str">
        <f t="shared" si="1"/>
        <v>GOURDON Paul</v>
      </c>
      <c r="E23" s="24" t="str">
        <f t="shared" si="1"/>
        <v>M</v>
      </c>
      <c r="F23" s="120">
        <v>47</v>
      </c>
      <c r="G23" s="44" t="str">
        <f t="shared" si="2"/>
        <v>JC DU BOCAGE BRESSUIRAIS</v>
      </c>
      <c r="H23" s="50">
        <v>10</v>
      </c>
      <c r="I23" s="51">
        <v>0</v>
      </c>
      <c r="J23" s="51">
        <v>10</v>
      </c>
      <c r="K23" s="51">
        <v>0</v>
      </c>
      <c r="L23" s="52">
        <v>10</v>
      </c>
      <c r="M23" s="50"/>
      <c r="N23" s="51"/>
      <c r="O23" s="123"/>
      <c r="P23" s="93"/>
      <c r="Q23" s="234">
        <f t="shared" si="3"/>
        <v>30</v>
      </c>
      <c r="R23" s="235"/>
      <c r="S23" s="122"/>
      <c r="T23" s="226">
        <f t="shared" si="4"/>
        <v>77</v>
      </c>
      <c r="U23" s="227"/>
      <c r="V23" s="127" t="s">
        <v>17</v>
      </c>
      <c r="W23" s="128" t="s">
        <v>96</v>
      </c>
      <c r="X23" s="127" t="s">
        <v>134</v>
      </c>
      <c r="Y23" s="22" t="s">
        <v>135</v>
      </c>
      <c r="Z23" s="127" t="s">
        <v>24</v>
      </c>
      <c r="AD23" s="92"/>
      <c r="AE23" s="238">
        <v>7</v>
      </c>
      <c r="AF23" s="239">
        <v>10</v>
      </c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</row>
    <row r="24" spans="1:52" s="34" customFormat="1" ht="15.75" customHeight="1" thickBot="1">
      <c r="A24" s="24" t="str">
        <f t="shared" si="0"/>
        <v>TBO</v>
      </c>
      <c r="B24" s="24">
        <f t="shared" si="0"/>
        <v>37</v>
      </c>
      <c r="C24" s="25">
        <v>4</v>
      </c>
      <c r="D24" s="42" t="str">
        <f t="shared" si="1"/>
        <v>VINCENDEAU Thomas</v>
      </c>
      <c r="E24" s="24" t="str">
        <f t="shared" si="1"/>
        <v>M</v>
      </c>
      <c r="F24" s="120">
        <v>10</v>
      </c>
      <c r="G24" s="44" t="str">
        <f t="shared" si="2"/>
        <v>JC DU BOCAGE BRESSUIRAIS</v>
      </c>
      <c r="H24" s="50">
        <v>10</v>
      </c>
      <c r="I24" s="51">
        <v>10</v>
      </c>
      <c r="J24" s="51">
        <v>10</v>
      </c>
      <c r="K24" s="51">
        <v>0</v>
      </c>
      <c r="L24" s="52"/>
      <c r="M24" s="50"/>
      <c r="N24" s="51"/>
      <c r="O24" s="123"/>
      <c r="P24" s="93"/>
      <c r="Q24" s="234">
        <f t="shared" si="3"/>
        <v>30</v>
      </c>
      <c r="R24" s="235"/>
      <c r="S24" s="122"/>
      <c r="T24" s="226">
        <f t="shared" si="4"/>
        <v>40</v>
      </c>
      <c r="U24" s="227"/>
      <c r="V24" s="127" t="s">
        <v>19</v>
      </c>
      <c r="W24" s="127" t="s">
        <v>22</v>
      </c>
      <c r="X24" s="127" t="s">
        <v>16</v>
      </c>
      <c r="Y24" s="128" t="s">
        <v>26</v>
      </c>
      <c r="Z24" s="127" t="s">
        <v>23</v>
      </c>
      <c r="AD24" s="92"/>
      <c r="AE24" s="223"/>
      <c r="AF24" s="225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</row>
    <row r="25" spans="1:52" s="34" customFormat="1" ht="15.75" customHeight="1">
      <c r="A25" s="24" t="str">
        <f t="shared" si="0"/>
        <v>PDL</v>
      </c>
      <c r="B25" s="24">
        <f t="shared" si="0"/>
        <v>72</v>
      </c>
      <c r="C25" s="25">
        <v>5</v>
      </c>
      <c r="D25" s="42" t="str">
        <f t="shared" si="1"/>
        <v>GALLARD Simon</v>
      </c>
      <c r="E25" s="24" t="str">
        <f t="shared" si="1"/>
        <v>M</v>
      </c>
      <c r="F25" s="120">
        <v>20</v>
      </c>
      <c r="G25" s="44" t="str">
        <f t="shared" si="2"/>
        <v>ESPERANCE JUDO ST LAURENT</v>
      </c>
      <c r="H25" s="50">
        <v>0</v>
      </c>
      <c r="I25" s="51">
        <v>0</v>
      </c>
      <c r="J25" s="51">
        <v>10</v>
      </c>
      <c r="K25" s="51">
        <v>10</v>
      </c>
      <c r="L25" s="52"/>
      <c r="M25" s="50">
        <v>0</v>
      </c>
      <c r="N25" s="51"/>
      <c r="O25" s="123"/>
      <c r="P25" s="93"/>
      <c r="Q25" s="234">
        <f t="shared" si="3"/>
        <v>20</v>
      </c>
      <c r="R25" s="235"/>
      <c r="S25" s="122"/>
      <c r="T25" s="226">
        <f t="shared" si="4"/>
        <v>40</v>
      </c>
      <c r="U25" s="227"/>
      <c r="V25" s="127" t="s">
        <v>136</v>
      </c>
      <c r="W25" s="22" t="s">
        <v>137</v>
      </c>
      <c r="X25" s="127" t="s">
        <v>98</v>
      </c>
      <c r="Y25" s="127" t="s">
        <v>138</v>
      </c>
      <c r="Z25" s="22" t="s">
        <v>139</v>
      </c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</row>
    <row r="26" spans="1:52" s="34" customFormat="1" ht="15.75" customHeight="1">
      <c r="A26" s="24" t="str">
        <f t="shared" si="0"/>
        <v>PDL</v>
      </c>
      <c r="B26" s="24">
        <f t="shared" si="0"/>
        <v>85</v>
      </c>
      <c r="C26" s="25">
        <v>6</v>
      </c>
      <c r="D26" s="42" t="str">
        <f t="shared" si="1"/>
        <v>BOLO JOLLY Maverick</v>
      </c>
      <c r="E26" s="24" t="str">
        <f t="shared" si="1"/>
        <v>M</v>
      </c>
      <c r="F26" s="120">
        <v>37</v>
      </c>
      <c r="G26" s="44" t="str">
        <f t="shared" si="2"/>
        <v>A.S.CHANCEAUX JUDO</v>
      </c>
      <c r="H26" s="50">
        <v>10</v>
      </c>
      <c r="I26" s="51">
        <v>0</v>
      </c>
      <c r="J26" s="51">
        <v>10</v>
      </c>
      <c r="K26" s="51">
        <v>0</v>
      </c>
      <c r="L26" s="52"/>
      <c r="M26" s="50">
        <v>10</v>
      </c>
      <c r="N26" s="51"/>
      <c r="O26" s="123"/>
      <c r="P26" s="93"/>
      <c r="Q26" s="234">
        <f t="shared" si="3"/>
        <v>30</v>
      </c>
      <c r="R26" s="235"/>
      <c r="S26" s="122"/>
      <c r="T26" s="226">
        <f t="shared" si="4"/>
        <v>67</v>
      </c>
      <c r="U26" s="227"/>
      <c r="V26" s="127" t="s">
        <v>92</v>
      </c>
      <c r="W26" s="127" t="s">
        <v>30</v>
      </c>
      <c r="X26" s="127" t="s">
        <v>89</v>
      </c>
      <c r="Y26" s="127" t="s">
        <v>99</v>
      </c>
      <c r="Z26" s="22" t="s">
        <v>140</v>
      </c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</row>
    <row r="27" spans="1:52" s="34" customFormat="1" ht="15.75" customHeight="1">
      <c r="A27" s="24" t="str">
        <f t="shared" si="0"/>
        <v>PC</v>
      </c>
      <c r="B27" s="24">
        <f t="shared" si="0"/>
        <v>86</v>
      </c>
      <c r="C27" s="25">
        <v>7</v>
      </c>
      <c r="D27" s="42" t="str">
        <f t="shared" si="1"/>
        <v>CORNIER Quentin</v>
      </c>
      <c r="E27" s="24" t="str">
        <f t="shared" si="1"/>
        <v>M</v>
      </c>
      <c r="F27" s="120"/>
      <c r="G27" s="44" t="str">
        <f t="shared" si="2"/>
        <v>JUDO CLUB DE SARGE</v>
      </c>
      <c r="H27" s="50">
        <v>0</v>
      </c>
      <c r="I27" s="51">
        <v>10</v>
      </c>
      <c r="J27" s="51">
        <v>0</v>
      </c>
      <c r="K27" s="51">
        <v>7</v>
      </c>
      <c r="L27" s="52">
        <v>10</v>
      </c>
      <c r="M27" s="99"/>
      <c r="N27" s="134"/>
      <c r="O27" s="135"/>
      <c r="P27" s="100"/>
      <c r="Q27" s="234">
        <f t="shared" si="3"/>
        <v>27</v>
      </c>
      <c r="R27" s="235"/>
      <c r="S27" s="122"/>
      <c r="T27" s="226">
        <f t="shared" si="4"/>
        <v>27</v>
      </c>
      <c r="U27" s="227"/>
      <c r="V27" s="75"/>
      <c r="W27" s="75"/>
      <c r="X27" s="75"/>
      <c r="Y27" s="75"/>
      <c r="Z27" s="75"/>
      <c r="AA27" s="75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</row>
    <row r="28" spans="1:52" s="34" customFormat="1" ht="15.75" customHeight="1">
      <c r="A28" s="24" t="str">
        <f t="shared" si="0"/>
        <v>PC</v>
      </c>
      <c r="B28" s="24">
        <f t="shared" si="0"/>
        <v>79</v>
      </c>
      <c r="C28" s="25">
        <v>8</v>
      </c>
      <c r="D28" s="42" t="str">
        <f t="shared" si="1"/>
        <v>LIARD Davy</v>
      </c>
      <c r="E28" s="24" t="str">
        <f t="shared" si="1"/>
        <v>M</v>
      </c>
      <c r="F28" s="120">
        <v>10</v>
      </c>
      <c r="G28" s="44" t="str">
        <f t="shared" si="2"/>
        <v>JUDO CLUB LES HERBIERS</v>
      </c>
      <c r="H28" s="50">
        <v>0</v>
      </c>
      <c r="I28" s="51">
        <v>0</v>
      </c>
      <c r="J28" s="51">
        <v>0</v>
      </c>
      <c r="K28" s="51">
        <v>0</v>
      </c>
      <c r="L28" s="52">
        <v>0</v>
      </c>
      <c r="M28" s="50"/>
      <c r="N28" s="51"/>
      <c r="O28" s="123"/>
      <c r="P28" s="93"/>
      <c r="Q28" s="234">
        <f t="shared" si="3"/>
        <v>0</v>
      </c>
      <c r="R28" s="235"/>
      <c r="S28" s="122"/>
      <c r="T28" s="226">
        <f t="shared" si="4"/>
        <v>10</v>
      </c>
      <c r="U28" s="22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</row>
    <row r="29" spans="1:52" s="34" customFormat="1" ht="15.75" customHeight="1">
      <c r="A29" s="24" t="str">
        <f t="shared" si="0"/>
        <v>PC</v>
      </c>
      <c r="B29" s="24">
        <f t="shared" si="0"/>
        <v>79</v>
      </c>
      <c r="C29" s="25">
        <v>9</v>
      </c>
      <c r="D29" s="42" t="str">
        <f t="shared" si="1"/>
        <v>MEHL Lilian</v>
      </c>
      <c r="E29" s="24" t="str">
        <f t="shared" si="1"/>
        <v>M</v>
      </c>
      <c r="F29" s="120">
        <v>50</v>
      </c>
      <c r="G29" s="44" t="str">
        <f t="shared" si="2"/>
        <v>JUDO CLUB DANGEEN</v>
      </c>
      <c r="H29" s="50">
        <v>0</v>
      </c>
      <c r="I29" s="51">
        <v>10</v>
      </c>
      <c r="J29" s="51">
        <v>10</v>
      </c>
      <c r="K29" s="51">
        <v>0</v>
      </c>
      <c r="L29" s="52">
        <v>0</v>
      </c>
      <c r="M29" s="50"/>
      <c r="N29" s="51"/>
      <c r="O29" s="123"/>
      <c r="P29" s="93"/>
      <c r="Q29" s="234">
        <f t="shared" si="3"/>
        <v>20</v>
      </c>
      <c r="R29" s="235"/>
      <c r="S29" s="122"/>
      <c r="T29" s="226">
        <f t="shared" si="4"/>
        <v>70</v>
      </c>
      <c r="U29" s="22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</row>
    <row r="30" spans="1:52" s="34" customFormat="1" ht="15.75" customHeight="1" thickBot="1">
      <c r="A30" s="24" t="str">
        <f t="shared" si="0"/>
        <v>PDL</v>
      </c>
      <c r="B30" s="24">
        <f t="shared" si="0"/>
        <v>85</v>
      </c>
      <c r="C30" s="25">
        <v>10</v>
      </c>
      <c r="D30" s="55" t="str">
        <f t="shared" si="1"/>
        <v>BES Thomas</v>
      </c>
      <c r="E30" s="24" t="str">
        <f t="shared" si="1"/>
        <v>M</v>
      </c>
      <c r="F30" s="120">
        <v>90</v>
      </c>
      <c r="G30" s="44" t="str">
        <f t="shared" si="2"/>
        <v>AIZENAY JUDO CLUB</v>
      </c>
      <c r="H30" s="56">
        <v>10</v>
      </c>
      <c r="I30" s="57">
        <v>0</v>
      </c>
      <c r="J30" s="57" t="s">
        <v>68</v>
      </c>
      <c r="K30" s="57"/>
      <c r="L30" s="58"/>
      <c r="M30" s="56"/>
      <c r="N30" s="57"/>
      <c r="O30" s="136"/>
      <c r="P30" s="101"/>
      <c r="Q30" s="236">
        <f t="shared" si="3"/>
        <v>10</v>
      </c>
      <c r="R30" s="237"/>
      <c r="S30" s="122"/>
      <c r="T30" s="226">
        <f t="shared" si="4"/>
        <v>100</v>
      </c>
      <c r="U30" s="22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</row>
    <row r="31" spans="1:52" s="34" customFormat="1" ht="11.25">
      <c r="A31" s="87"/>
      <c r="B31" s="87"/>
      <c r="D31" s="59"/>
      <c r="E31" s="59"/>
      <c r="F31" s="59"/>
      <c r="G31" s="59"/>
      <c r="H31" s="59"/>
      <c r="I31" s="59"/>
      <c r="J31" s="59"/>
      <c r="K31" s="59"/>
      <c r="L31" s="59"/>
      <c r="N31" s="61" t="s">
        <v>69</v>
      </c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</row>
    <row r="32" spans="1:52" s="34" customFormat="1" ht="11.25" hidden="1">
      <c r="A32" s="87"/>
      <c r="B32" s="87"/>
      <c r="C32" s="31">
        <f>COUNT(H21:P30)/2</f>
        <v>23</v>
      </c>
      <c r="D32" s="31"/>
      <c r="F32" s="87"/>
      <c r="G32" s="103" t="s">
        <v>70</v>
      </c>
      <c r="H32" s="63">
        <v>1</v>
      </c>
      <c r="I32" s="63">
        <v>2</v>
      </c>
      <c r="J32" s="63">
        <v>3</v>
      </c>
      <c r="K32" s="63">
        <v>4</v>
      </c>
      <c r="L32" s="63"/>
      <c r="M32" s="63">
        <v>6</v>
      </c>
      <c r="N32" s="63">
        <v>7</v>
      </c>
      <c r="O32" s="63">
        <v>8</v>
      </c>
      <c r="P32" s="63">
        <v>9</v>
      </c>
      <c r="Q32" s="63">
        <v>5</v>
      </c>
      <c r="R32" s="63">
        <v>11</v>
      </c>
      <c r="S32" s="63">
        <v>12</v>
      </c>
      <c r="T32" s="63">
        <v>13</v>
      </c>
      <c r="U32" s="63">
        <v>10</v>
      </c>
      <c r="V32" s="63"/>
      <c r="W32" s="63">
        <v>15</v>
      </c>
      <c r="X32" s="63">
        <v>16</v>
      </c>
      <c r="Y32" s="63">
        <v>17</v>
      </c>
      <c r="Z32" s="63">
        <v>18</v>
      </c>
      <c r="AA32" s="63"/>
      <c r="AB32" s="63">
        <v>20</v>
      </c>
      <c r="AC32" s="63"/>
      <c r="AD32" s="63">
        <v>21</v>
      </c>
      <c r="AE32" s="63">
        <v>22</v>
      </c>
      <c r="AF32" s="63">
        <v>19</v>
      </c>
      <c r="AG32" s="104"/>
      <c r="AH32" s="104"/>
      <c r="AI32" s="104"/>
      <c r="AJ32" s="104"/>
      <c r="AK32" s="104"/>
      <c r="AL32" s="104"/>
      <c r="AM32" s="104"/>
      <c r="AN32" s="104"/>
      <c r="AO32" s="104">
        <v>23</v>
      </c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>
        <v>22</v>
      </c>
    </row>
    <row r="33" spans="1:52" s="34" customFormat="1" ht="11.25" hidden="1">
      <c r="A33" s="87"/>
      <c r="B33" s="87"/>
      <c r="F33" s="87"/>
      <c r="G33" s="62" t="s">
        <v>71</v>
      </c>
      <c r="H33" s="63">
        <v>1</v>
      </c>
      <c r="I33" s="63">
        <v>1</v>
      </c>
      <c r="J33" s="63">
        <v>1</v>
      </c>
      <c r="K33" s="63">
        <v>1</v>
      </c>
      <c r="L33" s="63"/>
      <c r="M33" s="63">
        <v>2</v>
      </c>
      <c r="N33" s="63">
        <v>2</v>
      </c>
      <c r="O33" s="63">
        <v>2</v>
      </c>
      <c r="P33" s="63">
        <v>2</v>
      </c>
      <c r="Q33" s="63">
        <v>2</v>
      </c>
      <c r="R33" s="63">
        <v>3</v>
      </c>
      <c r="S33" s="63">
        <v>3</v>
      </c>
      <c r="T33" s="63">
        <v>3</v>
      </c>
      <c r="U33" s="63">
        <v>3</v>
      </c>
      <c r="V33" s="63"/>
      <c r="W33" s="63">
        <v>4</v>
      </c>
      <c r="X33" s="63">
        <v>4</v>
      </c>
      <c r="Y33" s="63">
        <v>4</v>
      </c>
      <c r="Z33" s="63">
        <v>4</v>
      </c>
      <c r="AA33" s="63"/>
      <c r="AB33" s="63">
        <v>5</v>
      </c>
      <c r="AC33" s="63"/>
      <c r="AD33" s="63">
        <v>5</v>
      </c>
      <c r="AE33" s="63">
        <v>4</v>
      </c>
      <c r="AF33" s="63">
        <v>5</v>
      </c>
      <c r="AG33" s="104"/>
      <c r="AH33" s="104"/>
      <c r="AI33" s="104"/>
      <c r="AJ33" s="104"/>
      <c r="AK33" s="104"/>
      <c r="AL33" s="104"/>
      <c r="AM33" s="104"/>
      <c r="AN33" s="104"/>
      <c r="AO33" s="104">
        <v>1</v>
      </c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>
        <v>1</v>
      </c>
    </row>
    <row r="34" spans="1:52" s="34" customFormat="1" ht="11.25" hidden="1">
      <c r="A34" s="87"/>
      <c r="B34" s="87"/>
      <c r="C34" s="31"/>
      <c r="F34" s="87"/>
      <c r="G34" s="62" t="s">
        <v>72</v>
      </c>
      <c r="H34" s="63">
        <v>1</v>
      </c>
      <c r="I34" s="63">
        <v>1</v>
      </c>
      <c r="J34" s="63">
        <v>1</v>
      </c>
      <c r="K34" s="63">
        <v>1</v>
      </c>
      <c r="L34" s="63"/>
      <c r="M34" s="63">
        <v>1</v>
      </c>
      <c r="N34" s="63">
        <v>2</v>
      </c>
      <c r="O34" s="63">
        <v>2</v>
      </c>
      <c r="P34" s="63">
        <v>2</v>
      </c>
      <c r="Q34" s="63">
        <v>2</v>
      </c>
      <c r="R34" s="63">
        <v>3</v>
      </c>
      <c r="S34" s="63">
        <v>3</v>
      </c>
      <c r="T34" s="63">
        <v>3</v>
      </c>
      <c r="U34" s="63">
        <v>3</v>
      </c>
      <c r="V34" s="63"/>
      <c r="W34" s="63">
        <v>3</v>
      </c>
      <c r="X34" s="63">
        <v>4</v>
      </c>
      <c r="Y34" s="63">
        <v>4</v>
      </c>
      <c r="Z34" s="63">
        <v>4</v>
      </c>
      <c r="AA34" s="63"/>
      <c r="AB34" s="63">
        <v>4</v>
      </c>
      <c r="AC34" s="63"/>
      <c r="AD34" s="63">
        <v>5</v>
      </c>
      <c r="AE34" s="63">
        <v>5</v>
      </c>
      <c r="AF34" s="63">
        <v>4</v>
      </c>
      <c r="AG34" s="104"/>
      <c r="AH34" s="104"/>
      <c r="AI34" s="104"/>
      <c r="AJ34" s="104"/>
      <c r="AK34" s="104"/>
      <c r="AL34" s="104"/>
      <c r="AM34" s="104"/>
      <c r="AN34" s="104"/>
      <c r="AO34" s="104">
        <v>1</v>
      </c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>
        <v>1</v>
      </c>
    </row>
  </sheetData>
  <sheetProtection formatCells="0" formatColumns="0"/>
  <mergeCells count="32">
    <mergeCell ref="Q27:R27"/>
    <mergeCell ref="Q28:R28"/>
    <mergeCell ref="Q29:R29"/>
    <mergeCell ref="Q30:R30"/>
    <mergeCell ref="T30:U30"/>
    <mergeCell ref="T20:U20"/>
    <mergeCell ref="T21:U21"/>
    <mergeCell ref="T22:U22"/>
    <mergeCell ref="T23:U23"/>
    <mergeCell ref="T24:U24"/>
    <mergeCell ref="T25:U25"/>
    <mergeCell ref="T26:U26"/>
    <mergeCell ref="T27:U27"/>
    <mergeCell ref="AE23:AE24"/>
    <mergeCell ref="AF23:AF24"/>
    <mergeCell ref="V21:Z22"/>
    <mergeCell ref="T29:U29"/>
    <mergeCell ref="AE21:AF21"/>
    <mergeCell ref="Q21:R21"/>
    <mergeCell ref="Q22:R22"/>
    <mergeCell ref="Q26:R26"/>
    <mergeCell ref="Q25:R25"/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>
    <tabColor indexed="12"/>
    <pageSetUpPr fitToPage="1"/>
  </sheetPr>
  <dimension ref="A1:AZ34"/>
  <sheetViews>
    <sheetView zoomScale="84" zoomScaleNormal="84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BB19" sqref="BB19"/>
    </sheetView>
  </sheetViews>
  <sheetFormatPr defaultColWidth="11.421875" defaultRowHeight="12.75"/>
  <cols>
    <col min="1" max="1" width="6.140625" style="105" bestFit="1" customWidth="1"/>
    <col min="2" max="2" width="5.140625" style="105" bestFit="1" customWidth="1"/>
    <col min="3" max="3" width="4.421875" style="110" bestFit="1" customWidth="1"/>
    <col min="4" max="4" width="22.140625" style="109" customWidth="1"/>
    <col min="5" max="5" width="3.140625" style="109" customWidth="1"/>
    <col min="6" max="6" width="7.7109375" style="105" customWidth="1"/>
    <col min="7" max="7" width="19.421875" style="109" customWidth="1"/>
    <col min="8" max="32" width="4.00390625" style="109" customWidth="1"/>
    <col min="33" max="41" width="4.00390625" style="105" hidden="1" customWidth="1"/>
    <col min="42" max="42" width="4.00390625" style="105" customWidth="1"/>
    <col min="43" max="49" width="4.00390625" style="105" hidden="1" customWidth="1"/>
    <col min="50" max="50" width="4.00390625" style="105" customWidth="1"/>
    <col min="51" max="52" width="4.00390625" style="105" hidden="1" customWidth="1"/>
    <col min="53" max="16384" width="11.421875" style="109" customWidth="1"/>
  </cols>
  <sheetData>
    <row r="1" spans="3:22" ht="13.5" thickBot="1">
      <c r="C1" s="108">
        <v>10</v>
      </c>
      <c r="F1" s="5"/>
      <c r="G1" s="3"/>
      <c r="H1" s="3"/>
      <c r="I1" s="3"/>
      <c r="J1" s="3"/>
      <c r="K1" s="3"/>
      <c r="L1" s="3"/>
      <c r="M1" s="3"/>
      <c r="N1" s="3"/>
      <c r="O1" s="3"/>
      <c r="P1" s="106" t="s">
        <v>0</v>
      </c>
      <c r="Q1" s="106"/>
      <c r="R1" s="106"/>
      <c r="S1" s="3"/>
      <c r="T1" s="3"/>
      <c r="U1" s="3"/>
      <c r="V1" s="5"/>
    </row>
    <row r="2" spans="6:22" ht="16.5" customHeight="1" thickBot="1">
      <c r="F2" s="67" t="s">
        <v>1</v>
      </c>
      <c r="G2" s="8" t="s">
        <v>182</v>
      </c>
      <c r="H2" s="3"/>
      <c r="I2" s="3"/>
      <c r="J2" s="9" t="s">
        <v>3</v>
      </c>
      <c r="K2" s="107">
        <f ca="1">TODAY()</f>
        <v>41071</v>
      </c>
      <c r="L2" s="107"/>
      <c r="M2" s="107"/>
      <c r="N2" s="107"/>
      <c r="O2" s="3"/>
      <c r="P2" s="209"/>
      <c r="Q2" s="209"/>
      <c r="R2" s="211"/>
      <c r="S2" s="3"/>
      <c r="V2" s="5"/>
    </row>
    <row r="3" spans="6:22" ht="13.5" customHeight="1" thickBot="1">
      <c r="F3" s="5"/>
      <c r="G3" s="3"/>
      <c r="H3" s="69"/>
      <c r="I3" s="69"/>
      <c r="J3" s="3"/>
      <c r="K3" s="3"/>
      <c r="L3" s="3"/>
      <c r="M3" s="3"/>
      <c r="N3" s="3"/>
      <c r="O3" s="3"/>
      <c r="P3" s="210"/>
      <c r="Q3" s="210"/>
      <c r="R3" s="212"/>
      <c r="S3" s="3"/>
      <c r="T3" s="3"/>
      <c r="U3" s="3"/>
      <c r="V3" s="5"/>
    </row>
    <row r="4" spans="6:22" ht="12.75">
      <c r="F4" s="109"/>
      <c r="G4" s="12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6:22" ht="12.75">
      <c r="F5" s="68" t="s">
        <v>5</v>
      </c>
      <c r="G5" s="14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6:22" ht="12.75">
      <c r="F6" s="5"/>
      <c r="G6" s="15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111"/>
      <c r="X7" s="111"/>
      <c r="Y7" s="111"/>
      <c r="Z7" s="111"/>
      <c r="AA7" s="111"/>
      <c r="AB7" s="111"/>
      <c r="AC7" s="111"/>
      <c r="AD7" s="112"/>
      <c r="AE7" s="112"/>
      <c r="AF7" s="112"/>
    </row>
    <row r="8" spans="1:52" s="75" customFormat="1" ht="14.25" customHeight="1" thickBot="1" thickTop="1">
      <c r="A8" s="70" t="s">
        <v>7</v>
      </c>
      <c r="B8" s="70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21" t="s">
        <v>21</v>
      </c>
      <c r="I8" s="21" t="s">
        <v>124</v>
      </c>
      <c r="J8" s="21" t="s">
        <v>28</v>
      </c>
      <c r="K8" s="21" t="s">
        <v>125</v>
      </c>
      <c r="L8" s="21" t="s">
        <v>126</v>
      </c>
      <c r="M8" s="21" t="s">
        <v>91</v>
      </c>
      <c r="N8" s="21" t="s">
        <v>90</v>
      </c>
      <c r="O8" s="21" t="s">
        <v>20</v>
      </c>
      <c r="P8" s="21" t="s">
        <v>15</v>
      </c>
      <c r="Q8" s="21" t="s">
        <v>127</v>
      </c>
      <c r="R8" s="21" t="s">
        <v>25</v>
      </c>
      <c r="S8" s="21" t="s">
        <v>14</v>
      </c>
      <c r="T8" s="21" t="s">
        <v>128</v>
      </c>
      <c r="U8" s="21" t="s">
        <v>27</v>
      </c>
      <c r="V8" s="21" t="s">
        <v>129</v>
      </c>
      <c r="W8" s="138" t="s">
        <v>29</v>
      </c>
      <c r="X8" s="21" t="s">
        <v>130</v>
      </c>
      <c r="Y8" s="21" t="s">
        <v>97</v>
      </c>
      <c r="Z8" s="139" t="s">
        <v>18</v>
      </c>
      <c r="AA8" s="22" t="s">
        <v>94</v>
      </c>
      <c r="AB8" s="21" t="s">
        <v>95</v>
      </c>
      <c r="AC8" s="21" t="s">
        <v>131</v>
      </c>
      <c r="AD8" s="127" t="s">
        <v>93</v>
      </c>
      <c r="AE8" s="21" t="s">
        <v>132</v>
      </c>
      <c r="AF8" s="21" t="s">
        <v>133</v>
      </c>
      <c r="AG8" s="73" t="s">
        <v>17</v>
      </c>
      <c r="AH8" s="73" t="s">
        <v>96</v>
      </c>
      <c r="AI8" s="73" t="s">
        <v>134</v>
      </c>
      <c r="AJ8" s="73" t="s">
        <v>135</v>
      </c>
      <c r="AK8" s="73" t="s">
        <v>24</v>
      </c>
      <c r="AL8" s="73" t="s">
        <v>19</v>
      </c>
      <c r="AM8" s="73" t="s">
        <v>22</v>
      </c>
      <c r="AN8" s="73" t="s">
        <v>16</v>
      </c>
      <c r="AO8" s="73" t="s">
        <v>26</v>
      </c>
      <c r="AP8" s="113" t="s">
        <v>23</v>
      </c>
      <c r="AQ8" s="73" t="s">
        <v>136</v>
      </c>
      <c r="AR8" s="73" t="s">
        <v>137</v>
      </c>
      <c r="AS8" s="73" t="s">
        <v>98</v>
      </c>
      <c r="AT8" s="73" t="s">
        <v>138</v>
      </c>
      <c r="AU8" s="73" t="s">
        <v>139</v>
      </c>
      <c r="AV8" s="73" t="s">
        <v>92</v>
      </c>
      <c r="AW8" s="73" t="s">
        <v>30</v>
      </c>
      <c r="AX8" s="113" t="s">
        <v>89</v>
      </c>
      <c r="AY8" s="73" t="s">
        <v>99</v>
      </c>
      <c r="AZ8" s="74" t="s">
        <v>140</v>
      </c>
    </row>
    <row r="9" spans="1:52" s="89" customFormat="1" ht="24.75" customHeight="1" thickTop="1">
      <c r="A9" s="24" t="s">
        <v>183</v>
      </c>
      <c r="B9" s="24">
        <v>77</v>
      </c>
      <c r="C9" s="25">
        <v>1</v>
      </c>
      <c r="D9" s="76" t="s">
        <v>184</v>
      </c>
      <c r="E9" s="24" t="s">
        <v>33</v>
      </c>
      <c r="F9" s="24">
        <v>55</v>
      </c>
      <c r="G9" s="27" t="s">
        <v>185</v>
      </c>
      <c r="H9" s="29" t="s">
        <v>35</v>
      </c>
      <c r="I9" s="28"/>
      <c r="J9" s="28"/>
      <c r="K9" s="28"/>
      <c r="L9" s="28"/>
      <c r="M9" s="29" t="s">
        <v>186</v>
      </c>
      <c r="N9" s="28"/>
      <c r="O9" s="28"/>
      <c r="P9" s="28"/>
      <c r="Q9" s="28"/>
      <c r="R9" s="29" t="s">
        <v>80</v>
      </c>
      <c r="S9" s="28"/>
      <c r="T9" s="28"/>
      <c r="U9" s="28"/>
      <c r="V9" s="28"/>
      <c r="W9" s="29"/>
      <c r="X9" s="28"/>
      <c r="Y9" s="28"/>
      <c r="Z9" s="28"/>
      <c r="AA9" s="29"/>
      <c r="AB9" s="28"/>
      <c r="AC9" s="28"/>
      <c r="AD9" s="28"/>
      <c r="AE9" s="28"/>
      <c r="AF9" s="28"/>
      <c r="AG9" s="78"/>
      <c r="AH9" s="78"/>
      <c r="AI9" s="78"/>
      <c r="AJ9" s="78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</row>
    <row r="10" spans="1:52" s="75" customFormat="1" ht="24.75" customHeight="1">
      <c r="A10" s="24" t="s">
        <v>38</v>
      </c>
      <c r="B10" s="24">
        <v>44</v>
      </c>
      <c r="C10" s="25">
        <v>2</v>
      </c>
      <c r="D10" s="80" t="s">
        <v>187</v>
      </c>
      <c r="E10" s="24" t="s">
        <v>33</v>
      </c>
      <c r="F10" s="24">
        <v>55</v>
      </c>
      <c r="G10" s="27" t="s">
        <v>79</v>
      </c>
      <c r="H10" s="28"/>
      <c r="I10" s="28"/>
      <c r="J10" s="29" t="s">
        <v>52</v>
      </c>
      <c r="K10" s="28"/>
      <c r="L10" s="28"/>
      <c r="M10" s="28"/>
      <c r="N10" s="28"/>
      <c r="O10" s="29" t="s">
        <v>46</v>
      </c>
      <c r="P10" s="28"/>
      <c r="Q10" s="28"/>
      <c r="R10" s="28"/>
      <c r="S10" s="29" t="s">
        <v>52</v>
      </c>
      <c r="T10" s="28"/>
      <c r="U10" s="28"/>
      <c r="V10" s="28"/>
      <c r="W10" s="28"/>
      <c r="X10" s="28"/>
      <c r="Y10" s="29" t="s">
        <v>188</v>
      </c>
      <c r="Z10" s="28"/>
      <c r="AA10" s="28"/>
      <c r="AB10" s="29" t="s">
        <v>37</v>
      </c>
      <c r="AC10" s="28"/>
      <c r="AD10" s="28"/>
      <c r="AE10" s="28"/>
      <c r="AF10" s="28"/>
      <c r="AG10" s="78"/>
      <c r="AH10" s="79"/>
      <c r="AI10" s="79"/>
      <c r="AJ10" s="79"/>
      <c r="AK10" s="78"/>
      <c r="AL10" s="79"/>
      <c r="AM10" s="79"/>
      <c r="AN10" s="79"/>
      <c r="AO10" s="79"/>
      <c r="AP10" s="79"/>
      <c r="AQ10" s="78"/>
      <c r="AR10" s="78"/>
      <c r="AS10" s="79"/>
      <c r="AT10" s="79"/>
      <c r="AU10" s="79"/>
      <c r="AV10" s="79"/>
      <c r="AW10" s="79"/>
      <c r="AX10" s="79"/>
      <c r="AY10" s="79"/>
      <c r="AZ10" s="79"/>
    </row>
    <row r="11" spans="1:52" s="75" customFormat="1" ht="24.75" customHeight="1">
      <c r="A11" s="24" t="s">
        <v>38</v>
      </c>
      <c r="B11" s="24">
        <v>72</v>
      </c>
      <c r="C11" s="25">
        <v>3</v>
      </c>
      <c r="D11" s="80" t="s">
        <v>189</v>
      </c>
      <c r="E11" s="24" t="s">
        <v>33</v>
      </c>
      <c r="F11" s="24">
        <v>55</v>
      </c>
      <c r="G11" s="27" t="s">
        <v>190</v>
      </c>
      <c r="H11" s="29" t="s">
        <v>36</v>
      </c>
      <c r="I11" s="28"/>
      <c r="J11" s="28"/>
      <c r="K11" s="28"/>
      <c r="L11" s="28"/>
      <c r="M11" s="28"/>
      <c r="N11" s="28"/>
      <c r="O11" s="28"/>
      <c r="P11" s="29" t="s">
        <v>52</v>
      </c>
      <c r="Q11" s="28"/>
      <c r="R11" s="28"/>
      <c r="S11" s="28"/>
      <c r="T11" s="28"/>
      <c r="U11" s="29" t="s">
        <v>36</v>
      </c>
      <c r="V11" s="28"/>
      <c r="W11" s="28"/>
      <c r="X11" s="28"/>
      <c r="Y11" s="28"/>
      <c r="Z11" s="29"/>
      <c r="AA11" s="28"/>
      <c r="AB11" s="28"/>
      <c r="AC11" s="28"/>
      <c r="AD11" s="29"/>
      <c r="AE11" s="28"/>
      <c r="AF11" s="28"/>
      <c r="AG11" s="79"/>
      <c r="AH11" s="79"/>
      <c r="AI11" s="79"/>
      <c r="AJ11" s="79"/>
      <c r="AK11" s="78"/>
      <c r="AL11" s="79"/>
      <c r="AM11" s="79"/>
      <c r="AN11" s="79"/>
      <c r="AO11" s="79"/>
      <c r="AP11" s="79"/>
      <c r="AQ11" s="79"/>
      <c r="AR11" s="79"/>
      <c r="AS11" s="78"/>
      <c r="AT11" s="78"/>
      <c r="AU11" s="78"/>
      <c r="AV11" s="79"/>
      <c r="AW11" s="79"/>
      <c r="AX11" s="79"/>
      <c r="AY11" s="79"/>
      <c r="AZ11" s="79"/>
    </row>
    <row r="12" spans="1:52" s="75" customFormat="1" ht="24.75" customHeight="1">
      <c r="A12" s="24" t="s">
        <v>38</v>
      </c>
      <c r="B12" s="24">
        <v>49</v>
      </c>
      <c r="C12" s="25">
        <v>4</v>
      </c>
      <c r="D12" s="80" t="s">
        <v>191</v>
      </c>
      <c r="E12" s="24" t="s">
        <v>33</v>
      </c>
      <c r="F12" s="24">
        <v>55</v>
      </c>
      <c r="G12" s="27" t="s">
        <v>192</v>
      </c>
      <c r="H12" s="28"/>
      <c r="I12" s="28"/>
      <c r="J12" s="29" t="s">
        <v>36</v>
      </c>
      <c r="K12" s="28"/>
      <c r="L12" s="28"/>
      <c r="M12" s="28"/>
      <c r="N12" s="29" t="s">
        <v>36</v>
      </c>
      <c r="O12" s="28"/>
      <c r="P12" s="28"/>
      <c r="Q12" s="28"/>
      <c r="R12" s="29" t="s">
        <v>36</v>
      </c>
      <c r="S12" s="28"/>
      <c r="T12" s="28"/>
      <c r="U12" s="28"/>
      <c r="V12" s="29" t="s">
        <v>36</v>
      </c>
      <c r="W12" s="28"/>
      <c r="X12" s="28"/>
      <c r="Y12" s="28"/>
      <c r="Z12" s="28"/>
      <c r="AA12" s="28"/>
      <c r="AB12" s="28"/>
      <c r="AC12" s="28"/>
      <c r="AD12" s="28"/>
      <c r="AE12" s="29" t="s">
        <v>36</v>
      </c>
      <c r="AF12" s="28"/>
      <c r="AG12" s="79"/>
      <c r="AH12" s="79"/>
      <c r="AI12" s="79"/>
      <c r="AJ12" s="79"/>
      <c r="AK12" s="79"/>
      <c r="AL12" s="78"/>
      <c r="AM12" s="78"/>
      <c r="AN12" s="78"/>
      <c r="AO12" s="79"/>
      <c r="AP12" s="79"/>
      <c r="AQ12" s="79"/>
      <c r="AR12" s="79"/>
      <c r="AS12" s="78"/>
      <c r="AT12" s="79"/>
      <c r="AU12" s="79"/>
      <c r="AV12" s="79"/>
      <c r="AW12" s="79"/>
      <c r="AX12" s="79"/>
      <c r="AY12" s="79"/>
      <c r="AZ12" s="79"/>
    </row>
    <row r="13" spans="1:52" s="75" customFormat="1" ht="24.75" customHeight="1">
      <c r="A13" s="24" t="s">
        <v>31</v>
      </c>
      <c r="B13" s="24">
        <v>79</v>
      </c>
      <c r="C13" s="25">
        <v>5</v>
      </c>
      <c r="D13" s="80" t="s">
        <v>193</v>
      </c>
      <c r="E13" s="24" t="s">
        <v>33</v>
      </c>
      <c r="F13" s="24">
        <v>55</v>
      </c>
      <c r="G13" s="27" t="s">
        <v>168</v>
      </c>
      <c r="H13" s="28"/>
      <c r="I13" s="28"/>
      <c r="J13" s="28"/>
      <c r="K13" s="29" t="s">
        <v>36</v>
      </c>
      <c r="L13" s="28"/>
      <c r="M13" s="28"/>
      <c r="N13" s="28"/>
      <c r="O13" s="28"/>
      <c r="P13" s="29" t="s">
        <v>36</v>
      </c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9" t="s">
        <v>36</v>
      </c>
      <c r="AC13" s="28"/>
      <c r="AD13" s="28"/>
      <c r="AE13" s="28"/>
      <c r="AF13" s="29" t="s">
        <v>36</v>
      </c>
      <c r="AG13" s="79"/>
      <c r="AH13" s="79"/>
      <c r="AI13" s="79"/>
      <c r="AJ13" s="79"/>
      <c r="AK13" s="79"/>
      <c r="AL13" s="78"/>
      <c r="AM13" s="79"/>
      <c r="AN13" s="79"/>
      <c r="AO13" s="78"/>
      <c r="AP13" s="78" t="s">
        <v>36</v>
      </c>
      <c r="AQ13" s="79"/>
      <c r="AR13" s="79"/>
      <c r="AS13" s="79"/>
      <c r="AT13" s="79"/>
      <c r="AU13" s="79"/>
      <c r="AV13" s="78"/>
      <c r="AW13" s="79"/>
      <c r="AX13" s="79"/>
      <c r="AY13" s="79"/>
      <c r="AZ13" s="79"/>
    </row>
    <row r="14" spans="1:52" s="75" customFormat="1" ht="24.75" customHeight="1">
      <c r="A14" s="24" t="s">
        <v>100</v>
      </c>
      <c r="B14" s="24">
        <v>37</v>
      </c>
      <c r="C14" s="25">
        <v>6</v>
      </c>
      <c r="D14" s="80" t="s">
        <v>194</v>
      </c>
      <c r="E14" s="24" t="s">
        <v>33</v>
      </c>
      <c r="F14" s="24">
        <v>55</v>
      </c>
      <c r="G14" s="27" t="s">
        <v>146</v>
      </c>
      <c r="H14" s="28"/>
      <c r="I14" s="28"/>
      <c r="J14" s="28"/>
      <c r="K14" s="28"/>
      <c r="L14" s="28"/>
      <c r="M14" s="29" t="s">
        <v>37</v>
      </c>
      <c r="N14" s="28"/>
      <c r="O14" s="28"/>
      <c r="P14" s="28"/>
      <c r="Q14" s="29" t="s">
        <v>36</v>
      </c>
      <c r="R14" s="28"/>
      <c r="S14" s="29" t="s">
        <v>36</v>
      </c>
      <c r="T14" s="28"/>
      <c r="U14" s="28"/>
      <c r="V14" s="28"/>
      <c r="W14" s="28"/>
      <c r="X14" s="28"/>
      <c r="Y14" s="28"/>
      <c r="Z14" s="29"/>
      <c r="AA14" s="28"/>
      <c r="AB14" s="28"/>
      <c r="AC14" s="29" t="s">
        <v>36</v>
      </c>
      <c r="AD14" s="28"/>
      <c r="AE14" s="28"/>
      <c r="AF14" s="28"/>
      <c r="AG14" s="79"/>
      <c r="AH14" s="79"/>
      <c r="AI14" s="79"/>
      <c r="AJ14" s="79"/>
      <c r="AK14" s="79"/>
      <c r="AL14" s="79"/>
      <c r="AM14" s="78"/>
      <c r="AN14" s="79"/>
      <c r="AO14" s="78"/>
      <c r="AP14" s="79"/>
      <c r="AQ14" s="79"/>
      <c r="AR14" s="79"/>
      <c r="AS14" s="79"/>
      <c r="AT14" s="79"/>
      <c r="AU14" s="79"/>
      <c r="AV14" s="79"/>
      <c r="AW14" s="78"/>
      <c r="AX14" s="78" t="s">
        <v>36</v>
      </c>
      <c r="AY14" s="79"/>
      <c r="AZ14" s="79"/>
    </row>
    <row r="15" spans="1:52" s="75" customFormat="1" ht="24.75" customHeight="1">
      <c r="A15" s="24" t="s">
        <v>195</v>
      </c>
      <c r="B15" s="24">
        <v>50</v>
      </c>
      <c r="C15" s="25">
        <v>7</v>
      </c>
      <c r="D15" s="80" t="s">
        <v>196</v>
      </c>
      <c r="E15" s="24" t="s">
        <v>33</v>
      </c>
      <c r="F15" s="24">
        <v>58</v>
      </c>
      <c r="G15" s="27" t="s">
        <v>197</v>
      </c>
      <c r="H15" s="28"/>
      <c r="I15" s="28"/>
      <c r="J15" s="28"/>
      <c r="K15" s="28"/>
      <c r="L15" s="29" t="s">
        <v>52</v>
      </c>
      <c r="M15" s="28"/>
      <c r="N15" s="28"/>
      <c r="O15" s="29" t="s">
        <v>36</v>
      </c>
      <c r="P15" s="28"/>
      <c r="Q15" s="28"/>
      <c r="R15" s="28"/>
      <c r="S15" s="28"/>
      <c r="T15" s="28"/>
      <c r="U15" s="29" t="s">
        <v>47</v>
      </c>
      <c r="V15" s="28"/>
      <c r="W15" s="28"/>
      <c r="X15" s="29" t="s">
        <v>36</v>
      </c>
      <c r="Y15" s="28"/>
      <c r="Z15" s="28"/>
      <c r="AA15" s="29"/>
      <c r="AB15" s="28"/>
      <c r="AC15" s="28"/>
      <c r="AD15" s="28"/>
      <c r="AE15" s="28"/>
      <c r="AF15" s="28"/>
      <c r="AG15" s="79"/>
      <c r="AH15" s="79"/>
      <c r="AI15" s="79"/>
      <c r="AJ15" s="79"/>
      <c r="AK15" s="79"/>
      <c r="AL15" s="79"/>
      <c r="AM15" s="79"/>
      <c r="AN15" s="78"/>
      <c r="AO15" s="79"/>
      <c r="AP15" s="78" t="s">
        <v>198</v>
      </c>
      <c r="AQ15" s="79"/>
      <c r="AR15" s="79"/>
      <c r="AS15" s="79"/>
      <c r="AT15" s="79"/>
      <c r="AU15" s="79"/>
      <c r="AV15" s="79"/>
      <c r="AW15" s="78"/>
      <c r="AX15" s="79"/>
      <c r="AY15" s="78"/>
      <c r="AZ15" s="79"/>
    </row>
    <row r="16" spans="1:52" s="75" customFormat="1" ht="24.75" customHeight="1">
      <c r="A16" s="24" t="s">
        <v>100</v>
      </c>
      <c r="B16" s="24">
        <v>56</v>
      </c>
      <c r="C16" s="25">
        <v>8</v>
      </c>
      <c r="D16" s="80" t="s">
        <v>199</v>
      </c>
      <c r="E16" s="24" t="s">
        <v>33</v>
      </c>
      <c r="F16" s="24">
        <v>58</v>
      </c>
      <c r="G16" s="27" t="s">
        <v>200</v>
      </c>
      <c r="H16" s="28"/>
      <c r="I16" s="29" t="s">
        <v>36</v>
      </c>
      <c r="J16" s="28"/>
      <c r="K16" s="28"/>
      <c r="L16" s="28"/>
      <c r="M16" s="28"/>
      <c r="N16" s="29" t="s">
        <v>37</v>
      </c>
      <c r="O16" s="28"/>
      <c r="P16" s="28"/>
      <c r="Q16" s="28"/>
      <c r="R16" s="28"/>
      <c r="S16" s="28"/>
      <c r="T16" s="29" t="s">
        <v>46</v>
      </c>
      <c r="U16" s="28"/>
      <c r="V16" s="28"/>
      <c r="W16" s="28"/>
      <c r="X16" s="28"/>
      <c r="Y16" s="29" t="s">
        <v>46</v>
      </c>
      <c r="Z16" s="28"/>
      <c r="AA16" s="28"/>
      <c r="AB16" s="28"/>
      <c r="AC16" s="28"/>
      <c r="AD16" s="29"/>
      <c r="AE16" s="28"/>
      <c r="AF16" s="28"/>
      <c r="AG16" s="79"/>
      <c r="AH16" s="78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8"/>
      <c r="AW16" s="79"/>
      <c r="AX16" s="78" t="s">
        <v>37</v>
      </c>
      <c r="AY16" s="78"/>
      <c r="AZ16" s="79"/>
    </row>
    <row r="17" spans="1:52" s="75" customFormat="1" ht="24.75" customHeight="1">
      <c r="A17" s="24" t="s">
        <v>38</v>
      </c>
      <c r="B17" s="24">
        <v>49</v>
      </c>
      <c r="C17" s="25">
        <v>9</v>
      </c>
      <c r="D17" s="80" t="s">
        <v>201</v>
      </c>
      <c r="E17" s="24" t="s">
        <v>33</v>
      </c>
      <c r="F17" s="24">
        <v>58</v>
      </c>
      <c r="G17" s="27" t="s">
        <v>202</v>
      </c>
      <c r="H17" s="28"/>
      <c r="I17" s="28"/>
      <c r="J17" s="28"/>
      <c r="K17" s="29" t="s">
        <v>36</v>
      </c>
      <c r="L17" s="28"/>
      <c r="M17" s="28"/>
      <c r="N17" s="28"/>
      <c r="O17" s="28"/>
      <c r="P17" s="28"/>
      <c r="Q17" s="29" t="s">
        <v>37</v>
      </c>
      <c r="R17" s="28"/>
      <c r="S17" s="28"/>
      <c r="T17" s="29" t="s">
        <v>52</v>
      </c>
      <c r="U17" s="28"/>
      <c r="V17" s="28"/>
      <c r="W17" s="28"/>
      <c r="X17" s="29" t="s">
        <v>36</v>
      </c>
      <c r="Y17" s="28"/>
      <c r="Z17" s="28"/>
      <c r="AA17" s="28"/>
      <c r="AB17" s="28"/>
      <c r="AC17" s="28"/>
      <c r="AD17" s="28"/>
      <c r="AE17" s="29" t="s">
        <v>37</v>
      </c>
      <c r="AF17" s="28"/>
      <c r="AG17" s="79"/>
      <c r="AH17" s="79"/>
      <c r="AI17" s="78"/>
      <c r="AJ17" s="79"/>
      <c r="AK17" s="79"/>
      <c r="AL17" s="79"/>
      <c r="AM17" s="79"/>
      <c r="AN17" s="79"/>
      <c r="AO17" s="79"/>
      <c r="AP17" s="79"/>
      <c r="AQ17" s="78"/>
      <c r="AR17" s="79"/>
      <c r="AS17" s="79"/>
      <c r="AT17" s="78"/>
      <c r="AU17" s="79"/>
      <c r="AV17" s="79"/>
      <c r="AW17" s="79"/>
      <c r="AX17" s="79"/>
      <c r="AY17" s="79"/>
      <c r="AZ17" s="78"/>
    </row>
    <row r="18" spans="1:52" s="75" customFormat="1" ht="24.75" customHeight="1">
      <c r="A18" s="24" t="s">
        <v>41</v>
      </c>
      <c r="B18" s="24"/>
      <c r="C18" s="25">
        <v>10</v>
      </c>
      <c r="D18" s="80" t="s">
        <v>203</v>
      </c>
      <c r="E18" s="24" t="s">
        <v>33</v>
      </c>
      <c r="F18" s="24">
        <v>59</v>
      </c>
      <c r="G18" s="27" t="s">
        <v>204</v>
      </c>
      <c r="H18" s="28"/>
      <c r="I18" s="29" t="s">
        <v>147</v>
      </c>
      <c r="J18" s="28"/>
      <c r="K18" s="28"/>
      <c r="L18" s="29" t="s">
        <v>36</v>
      </c>
      <c r="M18" s="28"/>
      <c r="N18" s="28"/>
      <c r="O18" s="28"/>
      <c r="P18" s="28"/>
      <c r="Q18" s="28"/>
      <c r="R18" s="28"/>
      <c r="S18" s="28"/>
      <c r="T18" s="28"/>
      <c r="U18" s="28"/>
      <c r="V18" s="29" t="s">
        <v>37</v>
      </c>
      <c r="W18" s="28"/>
      <c r="X18" s="28"/>
      <c r="Y18" s="28"/>
      <c r="Z18" s="28"/>
      <c r="AA18" s="28"/>
      <c r="AB18" s="28"/>
      <c r="AC18" s="29" t="s">
        <v>37</v>
      </c>
      <c r="AD18" s="28"/>
      <c r="AE18" s="28"/>
      <c r="AF18" s="29" t="s">
        <v>37</v>
      </c>
      <c r="AG18" s="79"/>
      <c r="AH18" s="79"/>
      <c r="AI18" s="79"/>
      <c r="AJ18" s="78"/>
      <c r="AK18" s="79"/>
      <c r="AL18" s="79"/>
      <c r="AM18" s="79"/>
      <c r="AN18" s="79"/>
      <c r="AO18" s="79"/>
      <c r="AP18" s="79"/>
      <c r="AQ18" s="79"/>
      <c r="AR18" s="78"/>
      <c r="AS18" s="79"/>
      <c r="AT18" s="79"/>
      <c r="AU18" s="78"/>
      <c r="AV18" s="79"/>
      <c r="AW18" s="79"/>
      <c r="AX18" s="79"/>
      <c r="AY18" s="79"/>
      <c r="AZ18" s="78"/>
    </row>
    <row r="19" spans="1:52" s="34" customFormat="1" ht="24.75" customHeight="1" thickBot="1">
      <c r="A19" s="87"/>
      <c r="B19" s="87"/>
      <c r="C19" s="31"/>
      <c r="D19" s="84"/>
      <c r="E19" s="85"/>
      <c r="F19" s="85"/>
      <c r="G19" s="84"/>
      <c r="M19" s="233" t="s">
        <v>55</v>
      </c>
      <c r="N19" s="233"/>
      <c r="O19" s="233"/>
      <c r="P19" s="233"/>
      <c r="Q19" s="114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</row>
    <row r="20" spans="1:52" s="75" customFormat="1" ht="24" customHeight="1" thickBot="1">
      <c r="A20" s="70" t="s">
        <v>7</v>
      </c>
      <c r="B20" s="70" t="s">
        <v>8</v>
      </c>
      <c r="C20" s="18" t="s">
        <v>9</v>
      </c>
      <c r="D20" s="17" t="s">
        <v>10</v>
      </c>
      <c r="E20" s="17" t="s">
        <v>11</v>
      </c>
      <c r="F20" s="115" t="s">
        <v>56</v>
      </c>
      <c r="G20" s="71" t="s">
        <v>13</v>
      </c>
      <c r="H20" s="38" t="s">
        <v>57</v>
      </c>
      <c r="I20" s="39" t="s">
        <v>58</v>
      </c>
      <c r="J20" s="39" t="s">
        <v>59</v>
      </c>
      <c r="K20" s="39" t="s">
        <v>9</v>
      </c>
      <c r="L20" s="40" t="s">
        <v>61</v>
      </c>
      <c r="M20" s="116" t="s">
        <v>120</v>
      </c>
      <c r="N20" s="117" t="s">
        <v>121</v>
      </c>
      <c r="O20" s="117" t="s">
        <v>161</v>
      </c>
      <c r="P20" s="118" t="s">
        <v>162</v>
      </c>
      <c r="Q20" s="244" t="s">
        <v>62</v>
      </c>
      <c r="R20" s="245"/>
      <c r="S20" s="119" t="s">
        <v>63</v>
      </c>
      <c r="T20" s="226" t="s">
        <v>64</v>
      </c>
      <c r="U20" s="227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</row>
    <row r="21" spans="1:52" s="34" customFormat="1" ht="15.75" customHeight="1" thickBot="1">
      <c r="A21" s="24" t="str">
        <f aca="true" t="shared" si="0" ref="A21:B30">A9</f>
        <v>IDF</v>
      </c>
      <c r="B21" s="24">
        <f t="shared" si="0"/>
        <v>77</v>
      </c>
      <c r="C21" s="25">
        <v>1</v>
      </c>
      <c r="D21" s="55" t="str">
        <f aca="true" t="shared" si="1" ref="D21:E30">D9</f>
        <v>DURAND Dylan</v>
      </c>
      <c r="E21" s="24" t="str">
        <f t="shared" si="1"/>
        <v>M</v>
      </c>
      <c r="F21" s="120">
        <v>87</v>
      </c>
      <c r="G21" s="44" t="str">
        <f aca="true" t="shared" si="2" ref="G21:G30">G9</f>
        <v>JCCOUPVRAYMAGNYBAILLYBROUANNET</v>
      </c>
      <c r="H21" s="45">
        <v>10</v>
      </c>
      <c r="I21" s="46">
        <v>0</v>
      </c>
      <c r="J21" s="46">
        <v>7</v>
      </c>
      <c r="K21" s="46"/>
      <c r="L21" s="47"/>
      <c r="M21" s="45"/>
      <c r="N21" s="46"/>
      <c r="O21" s="121"/>
      <c r="P21" s="90"/>
      <c r="Q21" s="242">
        <f aca="true" t="shared" si="3" ref="Q21:Q30">SUM(H21:P21)</f>
        <v>17</v>
      </c>
      <c r="R21" s="243"/>
      <c r="S21" s="122"/>
      <c r="T21" s="226">
        <f aca="true" t="shared" si="4" ref="T21:T30">SUM(F21,Q21)</f>
        <v>104</v>
      </c>
      <c r="U21" s="227"/>
      <c r="V21" s="228" t="s">
        <v>163</v>
      </c>
      <c r="W21" s="229"/>
      <c r="X21" s="229"/>
      <c r="Y21" s="229"/>
      <c r="Z21" s="240"/>
      <c r="AD21" s="92"/>
      <c r="AE21" s="221" t="s">
        <v>65</v>
      </c>
      <c r="AF21" s="221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</row>
    <row r="22" spans="1:52" s="34" customFormat="1" ht="15.75" customHeight="1">
      <c r="A22" s="24" t="str">
        <f t="shared" si="0"/>
        <v>PDL</v>
      </c>
      <c r="B22" s="24">
        <f t="shared" si="0"/>
        <v>44</v>
      </c>
      <c r="C22" s="25">
        <v>2</v>
      </c>
      <c r="D22" s="42" t="str">
        <f t="shared" si="1"/>
        <v>GARNIER Axel</v>
      </c>
      <c r="E22" s="24" t="str">
        <f t="shared" si="1"/>
        <v>M</v>
      </c>
      <c r="F22" s="120">
        <v>40</v>
      </c>
      <c r="G22" s="44" t="str">
        <f t="shared" si="2"/>
        <v>NORT ATHLETIC CLUB</v>
      </c>
      <c r="H22" s="50">
        <v>10</v>
      </c>
      <c r="I22" s="51">
        <v>0</v>
      </c>
      <c r="J22" s="51">
        <v>10</v>
      </c>
      <c r="K22" s="51">
        <v>10</v>
      </c>
      <c r="L22" s="52">
        <v>10</v>
      </c>
      <c r="M22" s="50"/>
      <c r="N22" s="51"/>
      <c r="O22" s="123"/>
      <c r="P22" s="93"/>
      <c r="Q22" s="234">
        <f t="shared" si="3"/>
        <v>40</v>
      </c>
      <c r="R22" s="235"/>
      <c r="S22" s="122"/>
      <c r="T22" s="226">
        <f t="shared" si="4"/>
        <v>80</v>
      </c>
      <c r="U22" s="227"/>
      <c r="V22" s="230"/>
      <c r="W22" s="231"/>
      <c r="X22" s="231"/>
      <c r="Y22" s="231"/>
      <c r="Z22" s="241"/>
      <c r="AD22" s="92"/>
      <c r="AE22" s="124" t="s">
        <v>66</v>
      </c>
      <c r="AF22" s="125" t="s">
        <v>67</v>
      </c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</row>
    <row r="23" spans="1:52" s="34" customFormat="1" ht="15.75" customHeight="1">
      <c r="A23" s="24" t="str">
        <f t="shared" si="0"/>
        <v>PDL</v>
      </c>
      <c r="B23" s="24">
        <f t="shared" si="0"/>
        <v>72</v>
      </c>
      <c r="C23" s="25">
        <v>3</v>
      </c>
      <c r="D23" s="42" t="str">
        <f t="shared" si="1"/>
        <v>LEGUAY Tanguy</v>
      </c>
      <c r="E23" s="24" t="str">
        <f t="shared" si="1"/>
        <v>M</v>
      </c>
      <c r="F23" s="120">
        <v>20</v>
      </c>
      <c r="G23" s="44" t="str">
        <f t="shared" si="2"/>
        <v>LOISIRS LAIGNE SAINT GERVAIS</v>
      </c>
      <c r="H23" s="50">
        <v>0</v>
      </c>
      <c r="I23" s="51">
        <v>10</v>
      </c>
      <c r="J23" s="51">
        <v>0</v>
      </c>
      <c r="K23" s="51"/>
      <c r="L23" s="52"/>
      <c r="M23" s="50"/>
      <c r="N23" s="51"/>
      <c r="O23" s="123"/>
      <c r="P23" s="93"/>
      <c r="Q23" s="234">
        <f t="shared" si="3"/>
        <v>10</v>
      </c>
      <c r="R23" s="235"/>
      <c r="S23" s="122"/>
      <c r="T23" s="226">
        <f t="shared" si="4"/>
        <v>30</v>
      </c>
      <c r="U23" s="227"/>
      <c r="V23" s="22" t="s">
        <v>17</v>
      </c>
      <c r="W23" s="22" t="s">
        <v>96</v>
      </c>
      <c r="X23" s="22" t="s">
        <v>134</v>
      </c>
      <c r="Y23" s="22" t="s">
        <v>135</v>
      </c>
      <c r="Z23" s="127" t="s">
        <v>24</v>
      </c>
      <c r="AD23" s="92"/>
      <c r="AE23" s="238">
        <v>7</v>
      </c>
      <c r="AF23" s="239">
        <v>10</v>
      </c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</row>
    <row r="24" spans="1:52" s="34" customFormat="1" ht="15.75" customHeight="1" thickBot="1">
      <c r="A24" s="24" t="str">
        <f t="shared" si="0"/>
        <v>PDL</v>
      </c>
      <c r="B24" s="24">
        <f t="shared" si="0"/>
        <v>49</v>
      </c>
      <c r="C24" s="25">
        <v>4</v>
      </c>
      <c r="D24" s="42" t="str">
        <f t="shared" si="1"/>
        <v>MARTON PIERRE Nicolas</v>
      </c>
      <c r="E24" s="24" t="str">
        <f t="shared" si="1"/>
        <v>M</v>
      </c>
      <c r="F24" s="120">
        <v>0</v>
      </c>
      <c r="G24" s="44" t="str">
        <f t="shared" si="2"/>
        <v>J.C. DU BASSIN SAUMUROIS</v>
      </c>
      <c r="H24" s="50">
        <v>0</v>
      </c>
      <c r="I24" s="51">
        <v>0</v>
      </c>
      <c r="J24" s="51">
        <v>0</v>
      </c>
      <c r="K24" s="51">
        <v>0</v>
      </c>
      <c r="L24" s="52">
        <v>0</v>
      </c>
      <c r="M24" s="50"/>
      <c r="N24" s="51"/>
      <c r="O24" s="123"/>
      <c r="P24" s="93"/>
      <c r="Q24" s="234">
        <f t="shared" si="3"/>
        <v>0</v>
      </c>
      <c r="R24" s="235"/>
      <c r="S24" s="122"/>
      <c r="T24" s="226">
        <f t="shared" si="4"/>
        <v>0</v>
      </c>
      <c r="U24" s="227"/>
      <c r="V24" s="127" t="s">
        <v>19</v>
      </c>
      <c r="W24" s="127" t="s">
        <v>22</v>
      </c>
      <c r="X24" s="127" t="s">
        <v>16</v>
      </c>
      <c r="Y24" s="127" t="s">
        <v>26</v>
      </c>
      <c r="Z24" s="128" t="s">
        <v>23</v>
      </c>
      <c r="AD24" s="92"/>
      <c r="AE24" s="223"/>
      <c r="AF24" s="225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</row>
    <row r="25" spans="1:52" s="34" customFormat="1" ht="15.75" customHeight="1" thickBot="1">
      <c r="A25" s="24" t="str">
        <f t="shared" si="0"/>
        <v>PC</v>
      </c>
      <c r="B25" s="24">
        <f t="shared" si="0"/>
        <v>79</v>
      </c>
      <c r="C25" s="25">
        <v>5</v>
      </c>
      <c r="D25" s="42" t="str">
        <f t="shared" si="1"/>
        <v>ROUTIER Alric</v>
      </c>
      <c r="E25" s="24" t="str">
        <f t="shared" si="1"/>
        <v>M</v>
      </c>
      <c r="F25" s="120">
        <v>30</v>
      </c>
      <c r="G25" s="44" t="str">
        <f t="shared" si="2"/>
        <v>JC DU BOCAGE BRESSUIRAIS</v>
      </c>
      <c r="H25" s="50">
        <v>0</v>
      </c>
      <c r="I25" s="51">
        <v>0</v>
      </c>
      <c r="J25" s="51">
        <v>0</v>
      </c>
      <c r="K25" s="51">
        <v>0</v>
      </c>
      <c r="L25" s="52"/>
      <c r="M25" s="50">
        <v>0</v>
      </c>
      <c r="N25" s="51"/>
      <c r="O25" s="123"/>
      <c r="P25" s="93"/>
      <c r="Q25" s="234">
        <f t="shared" si="3"/>
        <v>0</v>
      </c>
      <c r="R25" s="235"/>
      <c r="S25" s="122"/>
      <c r="T25" s="226">
        <f t="shared" si="4"/>
        <v>30</v>
      </c>
      <c r="U25" s="227"/>
      <c r="V25" s="127" t="s">
        <v>136</v>
      </c>
      <c r="W25" s="127" t="s">
        <v>137</v>
      </c>
      <c r="X25" s="127" t="s">
        <v>98</v>
      </c>
      <c r="Y25" s="127" t="s">
        <v>138</v>
      </c>
      <c r="Z25" s="127" t="s">
        <v>139</v>
      </c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</row>
    <row r="26" spans="1:52" s="34" customFormat="1" ht="15.75" customHeight="1" thickBot="1" thickTop="1">
      <c r="A26" s="24" t="str">
        <f t="shared" si="0"/>
        <v>TBO</v>
      </c>
      <c r="B26" s="24">
        <f t="shared" si="0"/>
        <v>37</v>
      </c>
      <c r="C26" s="25">
        <v>6</v>
      </c>
      <c r="D26" s="42" t="str">
        <f t="shared" si="1"/>
        <v>TURQUAIS Louis</v>
      </c>
      <c r="E26" s="24" t="str">
        <f t="shared" si="1"/>
        <v>M</v>
      </c>
      <c r="F26" s="120">
        <v>20</v>
      </c>
      <c r="G26" s="44" t="str">
        <f t="shared" si="2"/>
        <v>J.C.DESCARTES</v>
      </c>
      <c r="H26" s="50">
        <v>10</v>
      </c>
      <c r="I26" s="51">
        <v>0</v>
      </c>
      <c r="J26" s="51">
        <v>0</v>
      </c>
      <c r="K26" s="51">
        <v>0</v>
      </c>
      <c r="L26" s="52"/>
      <c r="M26" s="50">
        <v>0</v>
      </c>
      <c r="N26" s="51"/>
      <c r="O26" s="123"/>
      <c r="P26" s="93"/>
      <c r="Q26" s="234">
        <f t="shared" si="3"/>
        <v>10</v>
      </c>
      <c r="R26" s="235"/>
      <c r="S26" s="122"/>
      <c r="T26" s="226">
        <f t="shared" si="4"/>
        <v>30</v>
      </c>
      <c r="U26" s="227"/>
      <c r="V26" s="127" t="s">
        <v>92</v>
      </c>
      <c r="W26" s="127" t="s">
        <v>30</v>
      </c>
      <c r="X26" s="133" t="s">
        <v>89</v>
      </c>
      <c r="Y26" s="127" t="s">
        <v>99</v>
      </c>
      <c r="Z26" s="127" t="s">
        <v>140</v>
      </c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</row>
    <row r="27" spans="1:52" s="34" customFormat="1" ht="15.75" customHeight="1" thickTop="1">
      <c r="A27" s="24" t="str">
        <f t="shared" si="0"/>
        <v>NOR</v>
      </c>
      <c r="B27" s="24">
        <f t="shared" si="0"/>
        <v>50</v>
      </c>
      <c r="C27" s="25">
        <v>7</v>
      </c>
      <c r="D27" s="42" t="str">
        <f t="shared" si="1"/>
        <v>LEPELTIER Remi</v>
      </c>
      <c r="E27" s="24" t="str">
        <f t="shared" si="1"/>
        <v>M</v>
      </c>
      <c r="F27" s="120">
        <v>30</v>
      </c>
      <c r="G27" s="44" t="str">
        <f t="shared" si="2"/>
        <v>JUDO ST PIERRAIS</v>
      </c>
      <c r="H27" s="50">
        <v>10</v>
      </c>
      <c r="I27" s="51">
        <v>0</v>
      </c>
      <c r="J27" s="51">
        <v>10</v>
      </c>
      <c r="K27" s="51">
        <v>0</v>
      </c>
      <c r="L27" s="52"/>
      <c r="M27" s="99">
        <v>0</v>
      </c>
      <c r="N27" s="134"/>
      <c r="O27" s="135"/>
      <c r="P27" s="100"/>
      <c r="Q27" s="234">
        <f t="shared" si="3"/>
        <v>20</v>
      </c>
      <c r="R27" s="235"/>
      <c r="S27" s="122"/>
      <c r="T27" s="226">
        <f t="shared" si="4"/>
        <v>50</v>
      </c>
      <c r="U27" s="227"/>
      <c r="V27" s="75"/>
      <c r="W27" s="75"/>
      <c r="X27" s="75"/>
      <c r="Y27" s="75"/>
      <c r="Z27" s="75"/>
      <c r="AA27" s="75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</row>
    <row r="28" spans="1:52" s="34" customFormat="1" ht="15.75" customHeight="1">
      <c r="A28" s="24" t="str">
        <f t="shared" si="0"/>
        <v>TBO</v>
      </c>
      <c r="B28" s="24">
        <f t="shared" si="0"/>
        <v>56</v>
      </c>
      <c r="C28" s="25">
        <v>8</v>
      </c>
      <c r="D28" s="42" t="str">
        <f t="shared" si="1"/>
        <v>LOUIS Julien</v>
      </c>
      <c r="E28" s="24" t="str">
        <f t="shared" si="1"/>
        <v>M</v>
      </c>
      <c r="F28" s="120">
        <v>87</v>
      </c>
      <c r="G28" s="44" t="str">
        <f t="shared" si="2"/>
        <v>JC BALGENTIEN</v>
      </c>
      <c r="H28" s="50">
        <v>0</v>
      </c>
      <c r="I28" s="51">
        <v>10</v>
      </c>
      <c r="J28" s="51">
        <v>0</v>
      </c>
      <c r="K28" s="51">
        <v>0</v>
      </c>
      <c r="L28" s="52"/>
      <c r="M28" s="50">
        <v>10</v>
      </c>
      <c r="N28" s="51"/>
      <c r="O28" s="123"/>
      <c r="P28" s="93"/>
      <c r="Q28" s="234">
        <f t="shared" si="3"/>
        <v>20</v>
      </c>
      <c r="R28" s="235"/>
      <c r="S28" s="122"/>
      <c r="T28" s="226">
        <f t="shared" si="4"/>
        <v>107</v>
      </c>
      <c r="U28" s="22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</row>
    <row r="29" spans="1:52" s="34" customFormat="1" ht="15.75" customHeight="1">
      <c r="A29" s="24" t="str">
        <f t="shared" si="0"/>
        <v>PDL</v>
      </c>
      <c r="B29" s="24">
        <f t="shared" si="0"/>
        <v>49</v>
      </c>
      <c r="C29" s="25">
        <v>9</v>
      </c>
      <c r="D29" s="42" t="str">
        <f t="shared" si="1"/>
        <v>LUCAS Amaury</v>
      </c>
      <c r="E29" s="24" t="str">
        <f t="shared" si="1"/>
        <v>M</v>
      </c>
      <c r="F29" s="120">
        <v>34</v>
      </c>
      <c r="G29" s="44" t="str">
        <f t="shared" si="2"/>
        <v>JUDO - JU-JITSU DU LOIR</v>
      </c>
      <c r="H29" s="50">
        <v>0</v>
      </c>
      <c r="I29" s="51">
        <v>10</v>
      </c>
      <c r="J29" s="51">
        <v>10</v>
      </c>
      <c r="K29" s="51">
        <v>0</v>
      </c>
      <c r="L29" s="52">
        <v>10</v>
      </c>
      <c r="M29" s="50"/>
      <c r="N29" s="51"/>
      <c r="O29" s="123"/>
      <c r="P29" s="93"/>
      <c r="Q29" s="234">
        <f t="shared" si="3"/>
        <v>30</v>
      </c>
      <c r="R29" s="235"/>
      <c r="S29" s="122"/>
      <c r="T29" s="226">
        <f t="shared" si="4"/>
        <v>64</v>
      </c>
      <c r="U29" s="22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</row>
    <row r="30" spans="1:52" s="34" customFormat="1" ht="15.75" customHeight="1" thickBot="1">
      <c r="A30" s="24" t="str">
        <f t="shared" si="0"/>
        <v>BRE</v>
      </c>
      <c r="B30" s="24">
        <f t="shared" si="0"/>
        <v>0</v>
      </c>
      <c r="C30" s="25">
        <v>10</v>
      </c>
      <c r="D30" s="42" t="str">
        <f t="shared" si="1"/>
        <v>BOURGES MAXIME</v>
      </c>
      <c r="E30" s="24" t="str">
        <f t="shared" si="1"/>
        <v>M</v>
      </c>
      <c r="F30" s="120">
        <v>37</v>
      </c>
      <c r="G30" s="44" t="str">
        <f t="shared" si="2"/>
        <v>JC DES MARCHES DE BRETAGNE</v>
      </c>
      <c r="H30" s="56">
        <v>10</v>
      </c>
      <c r="I30" s="57">
        <v>0</v>
      </c>
      <c r="J30" s="57">
        <v>10</v>
      </c>
      <c r="K30" s="57">
        <v>10</v>
      </c>
      <c r="L30" s="58">
        <v>10</v>
      </c>
      <c r="M30" s="56"/>
      <c r="N30" s="57"/>
      <c r="O30" s="136"/>
      <c r="P30" s="101"/>
      <c r="Q30" s="236">
        <f t="shared" si="3"/>
        <v>40</v>
      </c>
      <c r="R30" s="237"/>
      <c r="S30" s="122"/>
      <c r="T30" s="226">
        <f t="shared" si="4"/>
        <v>77</v>
      </c>
      <c r="U30" s="22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</row>
    <row r="31" spans="1:52" s="34" customFormat="1" ht="11.25">
      <c r="A31" s="87"/>
      <c r="B31" s="87"/>
      <c r="D31" s="59"/>
      <c r="E31" s="59"/>
      <c r="F31" s="59"/>
      <c r="G31" s="59"/>
      <c r="H31" s="59"/>
      <c r="I31" s="59"/>
      <c r="J31" s="59"/>
      <c r="K31" s="59"/>
      <c r="L31" s="59"/>
      <c r="N31" s="61" t="s">
        <v>69</v>
      </c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</row>
    <row r="32" spans="1:52" s="34" customFormat="1" ht="11.25" hidden="1">
      <c r="A32" s="87"/>
      <c r="B32" s="87"/>
      <c r="C32" s="31">
        <f>COUNT(H21:P30)/2</f>
        <v>23</v>
      </c>
      <c r="D32" s="31"/>
      <c r="F32" s="87"/>
      <c r="G32" s="103" t="s">
        <v>70</v>
      </c>
      <c r="H32" s="63">
        <v>1</v>
      </c>
      <c r="I32" s="63">
        <v>2</v>
      </c>
      <c r="J32" s="63">
        <v>3</v>
      </c>
      <c r="K32" s="63">
        <v>4</v>
      </c>
      <c r="L32" s="63">
        <v>5</v>
      </c>
      <c r="M32" s="63">
        <v>6</v>
      </c>
      <c r="N32" s="63">
        <v>7</v>
      </c>
      <c r="O32" s="63">
        <v>8</v>
      </c>
      <c r="P32" s="63">
        <v>9</v>
      </c>
      <c r="Q32" s="63"/>
      <c r="R32" s="63">
        <v>11</v>
      </c>
      <c r="S32" s="63">
        <v>12</v>
      </c>
      <c r="T32" s="63">
        <v>13</v>
      </c>
      <c r="U32" s="63">
        <v>14</v>
      </c>
      <c r="V32" s="63">
        <v>15</v>
      </c>
      <c r="W32" s="63"/>
      <c r="X32" s="63">
        <v>17</v>
      </c>
      <c r="Y32" s="63"/>
      <c r="Z32" s="63">
        <v>19</v>
      </c>
      <c r="AA32" s="63"/>
      <c r="AB32" s="63">
        <v>18</v>
      </c>
      <c r="AC32" s="63"/>
      <c r="AD32" s="63"/>
      <c r="AE32" s="63">
        <v>20</v>
      </c>
      <c r="AF32" s="63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>
        <v>22.5</v>
      </c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</row>
    <row r="33" spans="1:52" s="34" customFormat="1" ht="11.25" hidden="1">
      <c r="A33" s="87"/>
      <c r="B33" s="87"/>
      <c r="F33" s="87"/>
      <c r="G33" s="62" t="s">
        <v>71</v>
      </c>
      <c r="H33" s="63">
        <v>1</v>
      </c>
      <c r="I33" s="63">
        <v>1</v>
      </c>
      <c r="J33" s="63">
        <v>1</v>
      </c>
      <c r="K33" s="63">
        <v>1</v>
      </c>
      <c r="L33" s="63">
        <v>1</v>
      </c>
      <c r="M33" s="63">
        <v>2</v>
      </c>
      <c r="N33" s="63">
        <v>2</v>
      </c>
      <c r="O33" s="63">
        <v>2</v>
      </c>
      <c r="P33" s="63">
        <v>2</v>
      </c>
      <c r="Q33" s="63"/>
      <c r="R33" s="63">
        <v>3</v>
      </c>
      <c r="S33" s="63">
        <v>3</v>
      </c>
      <c r="T33" s="63">
        <v>3</v>
      </c>
      <c r="U33" s="63">
        <v>3</v>
      </c>
      <c r="V33" s="63">
        <v>4</v>
      </c>
      <c r="W33" s="63"/>
      <c r="X33" s="63">
        <v>4</v>
      </c>
      <c r="Y33" s="63"/>
      <c r="Z33" s="63">
        <v>4</v>
      </c>
      <c r="AA33" s="63"/>
      <c r="AB33" s="63">
        <v>5</v>
      </c>
      <c r="AC33" s="63"/>
      <c r="AD33" s="63"/>
      <c r="AE33" s="63">
        <v>5</v>
      </c>
      <c r="AF33" s="63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>
        <v>1</v>
      </c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</row>
    <row r="34" spans="1:52" s="34" customFormat="1" ht="11.25" hidden="1">
      <c r="A34" s="87"/>
      <c r="B34" s="87"/>
      <c r="C34" s="31"/>
      <c r="F34" s="87"/>
      <c r="G34" s="62" t="s">
        <v>72</v>
      </c>
      <c r="H34" s="63">
        <v>1</v>
      </c>
      <c r="I34" s="63">
        <v>1</v>
      </c>
      <c r="J34" s="63">
        <v>1</v>
      </c>
      <c r="K34" s="63">
        <v>1</v>
      </c>
      <c r="L34" s="63">
        <v>2</v>
      </c>
      <c r="M34" s="63">
        <v>1</v>
      </c>
      <c r="N34" s="63">
        <v>2</v>
      </c>
      <c r="O34" s="63">
        <v>2</v>
      </c>
      <c r="P34" s="63">
        <v>2</v>
      </c>
      <c r="Q34" s="63"/>
      <c r="R34" s="63">
        <v>3</v>
      </c>
      <c r="S34" s="63">
        <v>3</v>
      </c>
      <c r="T34" s="63">
        <v>3</v>
      </c>
      <c r="U34" s="63">
        <v>3</v>
      </c>
      <c r="V34" s="63">
        <v>3</v>
      </c>
      <c r="W34" s="63"/>
      <c r="X34" s="63">
        <v>4</v>
      </c>
      <c r="Y34" s="63"/>
      <c r="Z34" s="63">
        <v>4</v>
      </c>
      <c r="AA34" s="63"/>
      <c r="AB34" s="63">
        <v>3</v>
      </c>
      <c r="AC34" s="63"/>
      <c r="AD34" s="63"/>
      <c r="AE34" s="63">
        <v>5</v>
      </c>
      <c r="AF34" s="63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>
        <v>1</v>
      </c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</row>
  </sheetData>
  <sheetProtection formatCells="0" formatColumns="0"/>
  <mergeCells count="32"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Q21:R21"/>
    <mergeCell ref="Q22:R22"/>
    <mergeCell ref="Q26:R26"/>
    <mergeCell ref="Q25:R25"/>
    <mergeCell ref="AE23:AE24"/>
    <mergeCell ref="AF23:AF24"/>
    <mergeCell ref="V21:Z22"/>
    <mergeCell ref="T29:U29"/>
    <mergeCell ref="AE21:AF21"/>
    <mergeCell ref="T30:U30"/>
    <mergeCell ref="T20:U20"/>
    <mergeCell ref="T21:U21"/>
    <mergeCell ref="T22:U22"/>
    <mergeCell ref="T23:U23"/>
    <mergeCell ref="T24:U24"/>
    <mergeCell ref="T25:U25"/>
    <mergeCell ref="T26:U26"/>
    <mergeCell ref="T27:U27"/>
    <mergeCell ref="Q27:R27"/>
    <mergeCell ref="Q28:R28"/>
    <mergeCell ref="Q29:R29"/>
    <mergeCell ref="Q30:R30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>
    <tabColor indexed="12"/>
    <pageSetUpPr fitToPage="1"/>
  </sheetPr>
  <dimension ref="A1:AZ34"/>
  <sheetViews>
    <sheetView zoomScale="86" zoomScaleNormal="86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K26" sqref="K26"/>
    </sheetView>
  </sheetViews>
  <sheetFormatPr defaultColWidth="11.421875" defaultRowHeight="12.75"/>
  <cols>
    <col min="1" max="1" width="6.140625" style="105" bestFit="1" customWidth="1"/>
    <col min="2" max="2" width="5.140625" style="105" bestFit="1" customWidth="1"/>
    <col min="3" max="3" width="4.421875" style="110" bestFit="1" customWidth="1"/>
    <col min="4" max="4" width="22.140625" style="109" customWidth="1"/>
    <col min="5" max="5" width="3.140625" style="109" customWidth="1"/>
    <col min="6" max="6" width="7.7109375" style="105" customWidth="1"/>
    <col min="7" max="7" width="19.421875" style="109" customWidth="1"/>
    <col min="8" max="32" width="4.00390625" style="109" customWidth="1"/>
    <col min="33" max="52" width="4.00390625" style="105" hidden="1" customWidth="1"/>
    <col min="53" max="16384" width="11.421875" style="109" customWidth="1"/>
  </cols>
  <sheetData>
    <row r="1" spans="3:22" ht="13.5" thickBot="1">
      <c r="C1" s="108">
        <v>10</v>
      </c>
      <c r="F1" s="5"/>
      <c r="G1" s="3"/>
      <c r="H1" s="3"/>
      <c r="I1" s="3"/>
      <c r="J1" s="3"/>
      <c r="K1" s="3"/>
      <c r="L1" s="3"/>
      <c r="M1" s="3"/>
      <c r="N1" s="3"/>
      <c r="O1" s="3"/>
      <c r="P1" s="106" t="s">
        <v>0</v>
      </c>
      <c r="Q1" s="106"/>
      <c r="R1" s="106"/>
      <c r="S1" s="3"/>
      <c r="T1" s="3"/>
      <c r="U1" s="3"/>
      <c r="V1" s="5"/>
    </row>
    <row r="2" spans="6:22" ht="16.5" customHeight="1" thickBot="1">
      <c r="F2" s="67" t="s">
        <v>1</v>
      </c>
      <c r="G2" s="8" t="s">
        <v>205</v>
      </c>
      <c r="H2" s="3"/>
      <c r="I2" s="3"/>
      <c r="J2" s="9" t="s">
        <v>3</v>
      </c>
      <c r="K2" s="107">
        <f ca="1">TODAY()</f>
        <v>41071</v>
      </c>
      <c r="L2" s="107"/>
      <c r="M2" s="107"/>
      <c r="N2" s="107"/>
      <c r="O2" s="3"/>
      <c r="P2" s="209"/>
      <c r="Q2" s="209"/>
      <c r="R2" s="211"/>
      <c r="S2" s="3"/>
      <c r="V2" s="5"/>
    </row>
    <row r="3" spans="6:22" ht="13.5" customHeight="1" thickBot="1">
      <c r="F3" s="5"/>
      <c r="G3" s="3"/>
      <c r="H3" s="69"/>
      <c r="I3" s="69"/>
      <c r="J3" s="3"/>
      <c r="K3" s="3"/>
      <c r="L3" s="3"/>
      <c r="M3" s="3"/>
      <c r="N3" s="3"/>
      <c r="O3" s="3"/>
      <c r="P3" s="210"/>
      <c r="Q3" s="210"/>
      <c r="R3" s="212"/>
      <c r="S3" s="3"/>
      <c r="T3" s="3"/>
      <c r="U3" s="3"/>
      <c r="V3" s="5"/>
    </row>
    <row r="4" spans="6:22" ht="12.75">
      <c r="F4" s="109"/>
      <c r="G4" s="12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6:22" ht="12.75">
      <c r="F5" s="68" t="s">
        <v>5</v>
      </c>
      <c r="G5" s="14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6:22" ht="12.75">
      <c r="F6" s="5"/>
      <c r="G6" s="15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111"/>
      <c r="X7" s="111"/>
      <c r="Y7" s="111"/>
      <c r="Z7" s="111"/>
      <c r="AA7" s="111"/>
      <c r="AB7" s="111"/>
      <c r="AC7" s="111"/>
      <c r="AD7" s="112"/>
      <c r="AE7" s="112"/>
      <c r="AF7" s="112"/>
    </row>
    <row r="8" spans="1:52" s="75" customFormat="1" ht="14.25" customHeight="1" thickBot="1" thickTop="1">
      <c r="A8" s="70" t="s">
        <v>7</v>
      </c>
      <c r="B8" s="70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20" t="s">
        <v>21</v>
      </c>
      <c r="I8" s="21" t="s">
        <v>124</v>
      </c>
      <c r="J8" s="21" t="s">
        <v>28</v>
      </c>
      <c r="K8" s="21" t="s">
        <v>125</v>
      </c>
      <c r="L8" s="21" t="s">
        <v>126</v>
      </c>
      <c r="M8" s="21" t="s">
        <v>91</v>
      </c>
      <c r="N8" s="21" t="s">
        <v>90</v>
      </c>
      <c r="O8" s="21" t="s">
        <v>20</v>
      </c>
      <c r="P8" s="21" t="s">
        <v>15</v>
      </c>
      <c r="Q8" s="21" t="s">
        <v>127</v>
      </c>
      <c r="R8" s="21" t="s">
        <v>25</v>
      </c>
      <c r="S8" s="21" t="s">
        <v>14</v>
      </c>
      <c r="T8" s="21" t="s">
        <v>128</v>
      </c>
      <c r="U8" s="21" t="s">
        <v>27</v>
      </c>
      <c r="V8" s="21" t="s">
        <v>129</v>
      </c>
      <c r="W8" s="21" t="s">
        <v>29</v>
      </c>
      <c r="X8" s="21" t="s">
        <v>130</v>
      </c>
      <c r="Y8" s="21" t="s">
        <v>97</v>
      </c>
      <c r="Z8" s="21" t="s">
        <v>18</v>
      </c>
      <c r="AA8" s="21" t="s">
        <v>94</v>
      </c>
      <c r="AB8" s="21" t="s">
        <v>95</v>
      </c>
      <c r="AC8" s="21" t="s">
        <v>131</v>
      </c>
      <c r="AD8" s="21" t="s">
        <v>93</v>
      </c>
      <c r="AE8" s="21" t="s">
        <v>132</v>
      </c>
      <c r="AF8" s="21" t="s">
        <v>133</v>
      </c>
      <c r="AG8" s="73" t="s">
        <v>17</v>
      </c>
      <c r="AH8" s="73" t="s">
        <v>96</v>
      </c>
      <c r="AI8" s="73" t="s">
        <v>134</v>
      </c>
      <c r="AJ8" s="73" t="s">
        <v>135</v>
      </c>
      <c r="AK8" s="73" t="s">
        <v>24</v>
      </c>
      <c r="AL8" s="73" t="s">
        <v>19</v>
      </c>
      <c r="AM8" s="73" t="s">
        <v>22</v>
      </c>
      <c r="AN8" s="73" t="s">
        <v>16</v>
      </c>
      <c r="AO8" s="73" t="s">
        <v>26</v>
      </c>
      <c r="AP8" s="73" t="s">
        <v>23</v>
      </c>
      <c r="AQ8" s="73" t="s">
        <v>136</v>
      </c>
      <c r="AR8" s="73" t="s">
        <v>137</v>
      </c>
      <c r="AS8" s="73" t="s">
        <v>98</v>
      </c>
      <c r="AT8" s="73" t="s">
        <v>138</v>
      </c>
      <c r="AU8" s="73" t="s">
        <v>139</v>
      </c>
      <c r="AV8" s="73" t="s">
        <v>92</v>
      </c>
      <c r="AW8" s="73" t="s">
        <v>30</v>
      </c>
      <c r="AX8" s="73" t="s">
        <v>89</v>
      </c>
      <c r="AY8" s="73" t="s">
        <v>99</v>
      </c>
      <c r="AZ8" s="73" t="s">
        <v>140</v>
      </c>
    </row>
    <row r="9" spans="1:52" s="89" customFormat="1" ht="24.75" customHeight="1" thickTop="1">
      <c r="A9" s="24" t="s">
        <v>38</v>
      </c>
      <c r="B9" s="24">
        <v>72</v>
      </c>
      <c r="C9" s="25">
        <v>1</v>
      </c>
      <c r="D9" s="80" t="s">
        <v>206</v>
      </c>
      <c r="E9" s="24" t="s">
        <v>33</v>
      </c>
      <c r="F9" s="24">
        <v>59</v>
      </c>
      <c r="G9" s="27" t="s">
        <v>207</v>
      </c>
      <c r="H9" s="29" t="s">
        <v>46</v>
      </c>
      <c r="I9" s="28"/>
      <c r="J9" s="28"/>
      <c r="K9" s="28"/>
      <c r="L9" s="28"/>
      <c r="M9" s="29" t="s">
        <v>112</v>
      </c>
      <c r="N9" s="28"/>
      <c r="O9" s="28"/>
      <c r="P9" s="28"/>
      <c r="Q9" s="28"/>
      <c r="R9" s="29" t="s">
        <v>52</v>
      </c>
      <c r="S9" s="28"/>
      <c r="T9" s="28"/>
      <c r="U9" s="28"/>
      <c r="V9" s="28"/>
      <c r="W9" s="29" t="s">
        <v>36</v>
      </c>
      <c r="X9" s="28"/>
      <c r="Y9" s="28"/>
      <c r="Z9" s="28"/>
      <c r="AA9" s="29" t="s">
        <v>36</v>
      </c>
      <c r="AB9" s="28"/>
      <c r="AC9" s="28"/>
      <c r="AD9" s="28"/>
      <c r="AE9" s="28"/>
      <c r="AF9" s="28"/>
      <c r="AG9" s="78"/>
      <c r="AH9" s="78"/>
      <c r="AI9" s="78"/>
      <c r="AJ9" s="78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</row>
    <row r="10" spans="1:52" s="75" customFormat="1" ht="24.75" customHeight="1">
      <c r="A10" s="24" t="s">
        <v>38</v>
      </c>
      <c r="B10" s="24">
        <v>58</v>
      </c>
      <c r="C10" s="25">
        <v>2</v>
      </c>
      <c r="D10" s="80" t="s">
        <v>208</v>
      </c>
      <c r="E10" s="24" t="s">
        <v>33</v>
      </c>
      <c r="F10" s="24">
        <v>59</v>
      </c>
      <c r="G10" s="27" t="s">
        <v>119</v>
      </c>
      <c r="H10" s="28"/>
      <c r="I10" s="28"/>
      <c r="J10" s="29" t="s">
        <v>52</v>
      </c>
      <c r="K10" s="28"/>
      <c r="L10" s="28"/>
      <c r="M10" s="28"/>
      <c r="N10" s="28"/>
      <c r="O10" s="29" t="s">
        <v>46</v>
      </c>
      <c r="P10" s="28"/>
      <c r="Q10" s="28"/>
      <c r="R10" s="28"/>
      <c r="S10" s="29" t="s">
        <v>37</v>
      </c>
      <c r="T10" s="28"/>
      <c r="U10" s="28"/>
      <c r="V10" s="28"/>
      <c r="W10" s="28"/>
      <c r="X10" s="28"/>
      <c r="Y10" s="29" t="s">
        <v>36</v>
      </c>
      <c r="Z10" s="28"/>
      <c r="AA10" s="28"/>
      <c r="AB10" s="29" t="s">
        <v>36</v>
      </c>
      <c r="AC10" s="28"/>
      <c r="AD10" s="28"/>
      <c r="AE10" s="28"/>
      <c r="AF10" s="28"/>
      <c r="AG10" s="78"/>
      <c r="AH10" s="79"/>
      <c r="AI10" s="79"/>
      <c r="AJ10" s="79"/>
      <c r="AK10" s="78"/>
      <c r="AL10" s="79"/>
      <c r="AM10" s="79"/>
      <c r="AN10" s="79"/>
      <c r="AO10" s="79"/>
      <c r="AP10" s="79"/>
      <c r="AQ10" s="78"/>
      <c r="AR10" s="78"/>
      <c r="AS10" s="79"/>
      <c r="AT10" s="79"/>
      <c r="AU10" s="79"/>
      <c r="AV10" s="79"/>
      <c r="AW10" s="79"/>
      <c r="AX10" s="79"/>
      <c r="AY10" s="79"/>
      <c r="AZ10" s="79"/>
    </row>
    <row r="11" spans="1:52" s="75" customFormat="1" ht="24.75" customHeight="1">
      <c r="A11" s="24" t="s">
        <v>38</v>
      </c>
      <c r="B11" s="24">
        <v>72</v>
      </c>
      <c r="C11" s="25">
        <v>3</v>
      </c>
      <c r="D11" s="80" t="s">
        <v>209</v>
      </c>
      <c r="E11" s="24" t="s">
        <v>33</v>
      </c>
      <c r="F11" s="24">
        <v>59</v>
      </c>
      <c r="G11" s="27" t="s">
        <v>210</v>
      </c>
      <c r="H11" s="29" t="s">
        <v>37</v>
      </c>
      <c r="I11" s="28"/>
      <c r="J11" s="28"/>
      <c r="K11" s="28"/>
      <c r="L11" s="28"/>
      <c r="M11" s="28"/>
      <c r="N11" s="28"/>
      <c r="O11" s="28"/>
      <c r="P11" s="29" t="s">
        <v>36</v>
      </c>
      <c r="Q11" s="28"/>
      <c r="R11" s="28"/>
      <c r="S11" s="28"/>
      <c r="T11" s="28"/>
      <c r="U11" s="29" t="s">
        <v>36</v>
      </c>
      <c r="V11" s="28"/>
      <c r="W11" s="28"/>
      <c r="X11" s="28"/>
      <c r="Y11" s="28"/>
      <c r="Z11" s="29" t="s">
        <v>36</v>
      </c>
      <c r="AA11" s="28"/>
      <c r="AB11" s="28"/>
      <c r="AC11" s="28"/>
      <c r="AD11" s="29" t="s">
        <v>36</v>
      </c>
      <c r="AE11" s="28"/>
      <c r="AF11" s="28"/>
      <c r="AG11" s="79"/>
      <c r="AH11" s="79"/>
      <c r="AI11" s="79"/>
      <c r="AJ11" s="79"/>
      <c r="AK11" s="78"/>
      <c r="AL11" s="79"/>
      <c r="AM11" s="79"/>
      <c r="AN11" s="79"/>
      <c r="AO11" s="79"/>
      <c r="AP11" s="79"/>
      <c r="AQ11" s="79"/>
      <c r="AR11" s="79"/>
      <c r="AS11" s="78"/>
      <c r="AT11" s="78"/>
      <c r="AU11" s="78"/>
      <c r="AV11" s="79"/>
      <c r="AW11" s="79"/>
      <c r="AX11" s="79"/>
      <c r="AY11" s="79"/>
      <c r="AZ11" s="79"/>
    </row>
    <row r="12" spans="1:52" s="75" customFormat="1" ht="24.75" customHeight="1">
      <c r="A12" s="24" t="s">
        <v>38</v>
      </c>
      <c r="B12" s="24">
        <v>72</v>
      </c>
      <c r="C12" s="25">
        <v>4</v>
      </c>
      <c r="D12" s="80" t="s">
        <v>211</v>
      </c>
      <c r="E12" s="24" t="s">
        <v>33</v>
      </c>
      <c r="F12" s="24">
        <v>59</v>
      </c>
      <c r="G12" s="27" t="s">
        <v>212</v>
      </c>
      <c r="H12" s="28"/>
      <c r="I12" s="28"/>
      <c r="J12" s="29" t="s">
        <v>36</v>
      </c>
      <c r="K12" s="28"/>
      <c r="L12" s="28"/>
      <c r="M12" s="28"/>
      <c r="N12" s="29" t="s">
        <v>36</v>
      </c>
      <c r="O12" s="28"/>
      <c r="P12" s="28"/>
      <c r="Q12" s="28"/>
      <c r="R12" s="29" t="s">
        <v>36</v>
      </c>
      <c r="S12" s="28"/>
      <c r="T12" s="28"/>
      <c r="U12" s="28"/>
      <c r="V12" s="29" t="s">
        <v>36</v>
      </c>
      <c r="W12" s="28"/>
      <c r="X12" s="28"/>
      <c r="Y12" s="28"/>
      <c r="Z12" s="28"/>
      <c r="AA12" s="28"/>
      <c r="AB12" s="28"/>
      <c r="AC12" s="28"/>
      <c r="AD12" s="28"/>
      <c r="AE12" s="29" t="s">
        <v>36</v>
      </c>
      <c r="AF12" s="28"/>
      <c r="AG12" s="79"/>
      <c r="AH12" s="79"/>
      <c r="AI12" s="79"/>
      <c r="AJ12" s="79"/>
      <c r="AK12" s="79"/>
      <c r="AL12" s="78"/>
      <c r="AM12" s="78"/>
      <c r="AN12" s="78"/>
      <c r="AO12" s="79"/>
      <c r="AP12" s="79"/>
      <c r="AQ12" s="79"/>
      <c r="AR12" s="79"/>
      <c r="AS12" s="78"/>
      <c r="AT12" s="79"/>
      <c r="AU12" s="79"/>
      <c r="AV12" s="79"/>
      <c r="AW12" s="79"/>
      <c r="AX12" s="79"/>
      <c r="AY12" s="79"/>
      <c r="AZ12" s="79"/>
    </row>
    <row r="13" spans="1:52" s="75" customFormat="1" ht="24.75" customHeight="1">
      <c r="A13" s="24" t="s">
        <v>38</v>
      </c>
      <c r="B13" s="24">
        <v>44</v>
      </c>
      <c r="C13" s="25">
        <v>5</v>
      </c>
      <c r="D13" s="80" t="s">
        <v>213</v>
      </c>
      <c r="E13" s="24" t="s">
        <v>33</v>
      </c>
      <c r="F13" s="24">
        <v>59</v>
      </c>
      <c r="G13" s="27" t="s">
        <v>214</v>
      </c>
      <c r="H13" s="28"/>
      <c r="I13" s="28"/>
      <c r="J13" s="28"/>
      <c r="K13" s="29" t="s">
        <v>46</v>
      </c>
      <c r="L13" s="28"/>
      <c r="M13" s="28"/>
      <c r="N13" s="28"/>
      <c r="O13" s="28"/>
      <c r="P13" s="29" t="s">
        <v>37</v>
      </c>
      <c r="Q13" s="28"/>
      <c r="R13" s="28"/>
      <c r="S13" s="28"/>
      <c r="T13" s="28"/>
      <c r="U13" s="28"/>
      <c r="V13" s="28"/>
      <c r="W13" s="29" t="s">
        <v>52</v>
      </c>
      <c r="X13" s="28"/>
      <c r="Y13" s="28"/>
      <c r="Z13" s="28"/>
      <c r="AA13" s="28"/>
      <c r="AB13" s="29" t="s">
        <v>36</v>
      </c>
      <c r="AC13" s="28"/>
      <c r="AD13" s="28"/>
      <c r="AE13" s="28"/>
      <c r="AF13" s="29" t="s">
        <v>36</v>
      </c>
      <c r="AG13" s="79"/>
      <c r="AH13" s="79"/>
      <c r="AI13" s="79"/>
      <c r="AJ13" s="79"/>
      <c r="AK13" s="79"/>
      <c r="AL13" s="78"/>
      <c r="AM13" s="79"/>
      <c r="AN13" s="79"/>
      <c r="AO13" s="78"/>
      <c r="AP13" s="78"/>
      <c r="AQ13" s="79"/>
      <c r="AR13" s="79"/>
      <c r="AS13" s="79"/>
      <c r="AT13" s="79"/>
      <c r="AU13" s="79"/>
      <c r="AV13" s="78"/>
      <c r="AW13" s="79"/>
      <c r="AX13" s="79"/>
      <c r="AY13" s="79"/>
      <c r="AZ13" s="79"/>
    </row>
    <row r="14" spans="1:52" s="75" customFormat="1" ht="24.75" customHeight="1">
      <c r="A14" s="24" t="s">
        <v>38</v>
      </c>
      <c r="B14" s="24">
        <v>53</v>
      </c>
      <c r="C14" s="25">
        <v>6</v>
      </c>
      <c r="D14" s="80" t="s">
        <v>215</v>
      </c>
      <c r="E14" s="24" t="s">
        <v>33</v>
      </c>
      <c r="F14" s="24">
        <v>60</v>
      </c>
      <c r="G14" s="27" t="s">
        <v>216</v>
      </c>
      <c r="H14" s="28"/>
      <c r="I14" s="28"/>
      <c r="J14" s="28"/>
      <c r="K14" s="28"/>
      <c r="L14" s="28"/>
      <c r="M14" s="29" t="s">
        <v>36</v>
      </c>
      <c r="N14" s="28"/>
      <c r="O14" s="28"/>
      <c r="P14" s="28"/>
      <c r="Q14" s="29" t="s">
        <v>36</v>
      </c>
      <c r="R14" s="28"/>
      <c r="S14" s="29" t="s">
        <v>36</v>
      </c>
      <c r="T14" s="28"/>
      <c r="U14" s="28"/>
      <c r="V14" s="28"/>
      <c r="W14" s="28"/>
      <c r="X14" s="28"/>
      <c r="Y14" s="28"/>
      <c r="Z14" s="29" t="s">
        <v>37</v>
      </c>
      <c r="AA14" s="28"/>
      <c r="AB14" s="28"/>
      <c r="AC14" s="29" t="s">
        <v>36</v>
      </c>
      <c r="AD14" s="28"/>
      <c r="AE14" s="28"/>
      <c r="AF14" s="28"/>
      <c r="AG14" s="79"/>
      <c r="AH14" s="79"/>
      <c r="AI14" s="79"/>
      <c r="AJ14" s="79"/>
      <c r="AK14" s="79"/>
      <c r="AL14" s="79"/>
      <c r="AM14" s="78"/>
      <c r="AN14" s="79"/>
      <c r="AO14" s="78"/>
      <c r="AP14" s="79"/>
      <c r="AQ14" s="79"/>
      <c r="AR14" s="79"/>
      <c r="AS14" s="79"/>
      <c r="AT14" s="79"/>
      <c r="AU14" s="79"/>
      <c r="AV14" s="79"/>
      <c r="AW14" s="78"/>
      <c r="AX14" s="78"/>
      <c r="AY14" s="79"/>
      <c r="AZ14" s="79"/>
    </row>
    <row r="15" spans="1:52" s="75" customFormat="1" ht="24.75" customHeight="1">
      <c r="A15" s="24" t="s">
        <v>38</v>
      </c>
      <c r="B15" s="24">
        <v>49</v>
      </c>
      <c r="C15" s="25">
        <v>7</v>
      </c>
      <c r="D15" s="80" t="s">
        <v>217</v>
      </c>
      <c r="E15" s="24" t="s">
        <v>33</v>
      </c>
      <c r="F15" s="24">
        <v>60</v>
      </c>
      <c r="G15" s="27" t="s">
        <v>142</v>
      </c>
      <c r="H15" s="28"/>
      <c r="I15" s="28"/>
      <c r="J15" s="28"/>
      <c r="K15" s="28"/>
      <c r="L15" s="29" t="s">
        <v>37</v>
      </c>
      <c r="M15" s="28"/>
      <c r="N15" s="28"/>
      <c r="O15" s="29" t="s">
        <v>36</v>
      </c>
      <c r="P15" s="28"/>
      <c r="Q15" s="28"/>
      <c r="R15" s="28"/>
      <c r="S15" s="28"/>
      <c r="T15" s="28"/>
      <c r="U15" s="29" t="s">
        <v>37</v>
      </c>
      <c r="V15" s="28"/>
      <c r="W15" s="28"/>
      <c r="X15" s="29" t="s">
        <v>37</v>
      </c>
      <c r="Y15" s="28"/>
      <c r="Z15" s="28"/>
      <c r="AA15" s="29" t="s">
        <v>37</v>
      </c>
      <c r="AB15" s="28"/>
      <c r="AC15" s="28"/>
      <c r="AD15" s="28"/>
      <c r="AE15" s="28"/>
      <c r="AF15" s="28"/>
      <c r="AG15" s="79"/>
      <c r="AH15" s="79"/>
      <c r="AI15" s="79"/>
      <c r="AJ15" s="79"/>
      <c r="AK15" s="79"/>
      <c r="AL15" s="79"/>
      <c r="AM15" s="79"/>
      <c r="AN15" s="78"/>
      <c r="AO15" s="79"/>
      <c r="AP15" s="78"/>
      <c r="AQ15" s="79"/>
      <c r="AR15" s="79"/>
      <c r="AS15" s="79"/>
      <c r="AT15" s="79"/>
      <c r="AU15" s="79"/>
      <c r="AV15" s="79"/>
      <c r="AW15" s="78"/>
      <c r="AX15" s="79"/>
      <c r="AY15" s="78"/>
      <c r="AZ15" s="79"/>
    </row>
    <row r="16" spans="1:52" s="75" customFormat="1" ht="24.75" customHeight="1">
      <c r="A16" s="24" t="s">
        <v>38</v>
      </c>
      <c r="B16" s="24">
        <v>49</v>
      </c>
      <c r="C16" s="25">
        <v>8</v>
      </c>
      <c r="D16" s="80" t="s">
        <v>218</v>
      </c>
      <c r="E16" s="24" t="s">
        <v>33</v>
      </c>
      <c r="F16" s="24">
        <v>60</v>
      </c>
      <c r="G16" s="27" t="s">
        <v>142</v>
      </c>
      <c r="H16" s="28"/>
      <c r="I16" s="29" t="s">
        <v>36</v>
      </c>
      <c r="J16" s="28"/>
      <c r="K16" s="28"/>
      <c r="L16" s="28"/>
      <c r="M16" s="28"/>
      <c r="N16" s="29" t="s">
        <v>37</v>
      </c>
      <c r="O16" s="28"/>
      <c r="P16" s="28"/>
      <c r="Q16" s="28"/>
      <c r="R16" s="28"/>
      <c r="S16" s="28"/>
      <c r="T16" s="29" t="s">
        <v>37</v>
      </c>
      <c r="U16" s="28"/>
      <c r="V16" s="28"/>
      <c r="W16" s="28"/>
      <c r="X16" s="28"/>
      <c r="Y16" s="29" t="s">
        <v>219</v>
      </c>
      <c r="Z16" s="28"/>
      <c r="AA16" s="28"/>
      <c r="AB16" s="28"/>
      <c r="AC16" s="28"/>
      <c r="AD16" s="29" t="s">
        <v>52</v>
      </c>
      <c r="AE16" s="28"/>
      <c r="AF16" s="28"/>
      <c r="AG16" s="79"/>
      <c r="AH16" s="78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8"/>
      <c r="AW16" s="79"/>
      <c r="AX16" s="78"/>
      <c r="AY16" s="78"/>
      <c r="AZ16" s="79"/>
    </row>
    <row r="17" spans="1:52" s="75" customFormat="1" ht="24.75" customHeight="1">
      <c r="A17" s="24" t="s">
        <v>183</v>
      </c>
      <c r="B17" s="24">
        <v>95</v>
      </c>
      <c r="C17" s="25">
        <v>9</v>
      </c>
      <c r="D17" s="80" t="s">
        <v>220</v>
      </c>
      <c r="E17" s="24" t="s">
        <v>33</v>
      </c>
      <c r="F17" s="24">
        <v>60</v>
      </c>
      <c r="G17" s="27" t="s">
        <v>221</v>
      </c>
      <c r="H17" s="28"/>
      <c r="I17" s="28"/>
      <c r="J17" s="28"/>
      <c r="K17" s="29" t="s">
        <v>36</v>
      </c>
      <c r="L17" s="28"/>
      <c r="M17" s="28"/>
      <c r="N17" s="28"/>
      <c r="O17" s="28"/>
      <c r="P17" s="28"/>
      <c r="Q17" s="29" t="s">
        <v>52</v>
      </c>
      <c r="R17" s="28"/>
      <c r="S17" s="28"/>
      <c r="T17" s="29" t="s">
        <v>36</v>
      </c>
      <c r="U17" s="28"/>
      <c r="V17" s="28"/>
      <c r="W17" s="28"/>
      <c r="X17" s="29" t="s">
        <v>46</v>
      </c>
      <c r="Y17" s="28"/>
      <c r="Z17" s="28"/>
      <c r="AA17" s="28"/>
      <c r="AB17" s="28"/>
      <c r="AC17" s="28"/>
      <c r="AD17" s="28"/>
      <c r="AE17" s="29" t="s">
        <v>37</v>
      </c>
      <c r="AF17" s="28"/>
      <c r="AG17" s="79"/>
      <c r="AH17" s="79"/>
      <c r="AI17" s="78"/>
      <c r="AJ17" s="79"/>
      <c r="AK17" s="79"/>
      <c r="AL17" s="79"/>
      <c r="AM17" s="79"/>
      <c r="AN17" s="79"/>
      <c r="AO17" s="79"/>
      <c r="AP17" s="79"/>
      <c r="AQ17" s="78"/>
      <c r="AR17" s="79"/>
      <c r="AS17" s="79"/>
      <c r="AT17" s="78"/>
      <c r="AU17" s="79"/>
      <c r="AV17" s="79"/>
      <c r="AW17" s="79"/>
      <c r="AX17" s="79"/>
      <c r="AY17" s="79"/>
      <c r="AZ17" s="78"/>
    </row>
    <row r="18" spans="1:52" s="75" customFormat="1" ht="24.75" customHeight="1">
      <c r="A18" s="24" t="s">
        <v>38</v>
      </c>
      <c r="B18" s="24">
        <v>57</v>
      </c>
      <c r="C18" s="25">
        <v>10</v>
      </c>
      <c r="D18" s="80" t="s">
        <v>222</v>
      </c>
      <c r="E18" s="24" t="s">
        <v>33</v>
      </c>
      <c r="F18" s="24">
        <v>60</v>
      </c>
      <c r="G18" s="27" t="s">
        <v>152</v>
      </c>
      <c r="H18" s="28"/>
      <c r="I18" s="29" t="s">
        <v>37</v>
      </c>
      <c r="J18" s="28"/>
      <c r="K18" s="28"/>
      <c r="L18" s="29" t="s">
        <v>36</v>
      </c>
      <c r="M18" s="28"/>
      <c r="N18" s="28"/>
      <c r="O18" s="28"/>
      <c r="P18" s="28"/>
      <c r="Q18" s="28"/>
      <c r="R18" s="28"/>
      <c r="S18" s="28"/>
      <c r="T18" s="28"/>
      <c r="U18" s="28"/>
      <c r="V18" s="29" t="s">
        <v>37</v>
      </c>
      <c r="W18" s="28"/>
      <c r="X18" s="28"/>
      <c r="Y18" s="28"/>
      <c r="Z18" s="28"/>
      <c r="AA18" s="28"/>
      <c r="AB18" s="28"/>
      <c r="AC18" s="29" t="s">
        <v>37</v>
      </c>
      <c r="AD18" s="28"/>
      <c r="AE18" s="28"/>
      <c r="AF18" s="29" t="s">
        <v>36</v>
      </c>
      <c r="AG18" s="79"/>
      <c r="AH18" s="79"/>
      <c r="AI18" s="79"/>
      <c r="AJ18" s="78"/>
      <c r="AK18" s="79"/>
      <c r="AL18" s="79"/>
      <c r="AM18" s="79"/>
      <c r="AN18" s="79"/>
      <c r="AO18" s="79"/>
      <c r="AP18" s="79"/>
      <c r="AQ18" s="79"/>
      <c r="AR18" s="78"/>
      <c r="AS18" s="79"/>
      <c r="AT18" s="79"/>
      <c r="AU18" s="78"/>
      <c r="AV18" s="79"/>
      <c r="AW18" s="79"/>
      <c r="AX18" s="79"/>
      <c r="AY18" s="79"/>
      <c r="AZ18" s="78"/>
    </row>
    <row r="19" spans="1:52" s="34" customFormat="1" ht="24.75" customHeight="1" thickBot="1">
      <c r="A19" s="87"/>
      <c r="B19" s="87"/>
      <c r="C19" s="31"/>
      <c r="D19" s="84"/>
      <c r="E19" s="85"/>
      <c r="F19" s="85"/>
      <c r="G19" s="84"/>
      <c r="M19" s="233" t="s">
        <v>55</v>
      </c>
      <c r="N19" s="233"/>
      <c r="O19" s="233"/>
      <c r="P19" s="233"/>
      <c r="Q19" s="114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</row>
    <row r="20" spans="1:52" s="75" customFormat="1" ht="24" customHeight="1" thickBot="1">
      <c r="A20" s="70" t="s">
        <v>7</v>
      </c>
      <c r="B20" s="70" t="s">
        <v>8</v>
      </c>
      <c r="C20" s="18" t="s">
        <v>9</v>
      </c>
      <c r="D20" s="17" t="s">
        <v>10</v>
      </c>
      <c r="E20" s="17" t="s">
        <v>11</v>
      </c>
      <c r="F20" s="115" t="s">
        <v>56</v>
      </c>
      <c r="G20" s="71" t="s">
        <v>13</v>
      </c>
      <c r="H20" s="38" t="s">
        <v>57</v>
      </c>
      <c r="I20" s="39" t="s">
        <v>9</v>
      </c>
      <c r="J20" s="39" t="s">
        <v>59</v>
      </c>
      <c r="K20" s="39" t="s">
        <v>60</v>
      </c>
      <c r="L20" s="40" t="s">
        <v>61</v>
      </c>
      <c r="M20" s="116" t="s">
        <v>120</v>
      </c>
      <c r="N20" s="117" t="s">
        <v>121</v>
      </c>
      <c r="O20" s="117" t="s">
        <v>161</v>
      </c>
      <c r="P20" s="118" t="s">
        <v>162</v>
      </c>
      <c r="Q20" s="244" t="s">
        <v>62</v>
      </c>
      <c r="R20" s="245"/>
      <c r="S20" s="119" t="s">
        <v>63</v>
      </c>
      <c r="T20" s="226" t="s">
        <v>64</v>
      </c>
      <c r="U20" s="227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</row>
    <row r="21" spans="1:52" s="34" customFormat="1" ht="15.75" customHeight="1" thickBot="1">
      <c r="A21" s="24" t="str">
        <f aca="true" t="shared" si="0" ref="A21:B30">A9</f>
        <v>PDL</v>
      </c>
      <c r="B21" s="24">
        <f t="shared" si="0"/>
        <v>72</v>
      </c>
      <c r="C21" s="25">
        <v>1</v>
      </c>
      <c r="D21" s="42" t="str">
        <f aca="true" t="shared" si="1" ref="D21:E30">D9</f>
        <v>FOURNIER Sulyvan</v>
      </c>
      <c r="E21" s="24" t="str">
        <f t="shared" si="1"/>
        <v>M</v>
      </c>
      <c r="F21" s="120">
        <v>30</v>
      </c>
      <c r="G21" s="44" t="str">
        <f aca="true" t="shared" si="2" ref="G21:G30">G9</f>
        <v>JUDO CLUB SABOLIEN</v>
      </c>
      <c r="H21" s="45">
        <v>0</v>
      </c>
      <c r="I21" s="46">
        <v>10</v>
      </c>
      <c r="J21" s="46">
        <v>10</v>
      </c>
      <c r="K21" s="46">
        <v>0</v>
      </c>
      <c r="L21" s="47">
        <v>0</v>
      </c>
      <c r="M21" s="45"/>
      <c r="N21" s="46"/>
      <c r="O21" s="121"/>
      <c r="P21" s="90"/>
      <c r="Q21" s="242">
        <f aca="true" t="shared" si="3" ref="Q21:Q30">SUM(H21:P21)</f>
        <v>20</v>
      </c>
      <c r="R21" s="243"/>
      <c r="S21" s="122"/>
      <c r="T21" s="226">
        <f aca="true" t="shared" si="4" ref="T21:T30">SUM(F21,Q21)</f>
        <v>50</v>
      </c>
      <c r="U21" s="227"/>
      <c r="V21" s="228" t="s">
        <v>163</v>
      </c>
      <c r="W21" s="229"/>
      <c r="X21" s="229"/>
      <c r="Y21" s="229"/>
      <c r="Z21" s="240"/>
      <c r="AD21" s="92"/>
      <c r="AE21" s="221" t="s">
        <v>65</v>
      </c>
      <c r="AF21" s="221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</row>
    <row r="22" spans="1:52" s="34" customFormat="1" ht="15.75" customHeight="1">
      <c r="A22" s="24" t="str">
        <f t="shared" si="0"/>
        <v>PDL</v>
      </c>
      <c r="B22" s="24">
        <f t="shared" si="0"/>
        <v>58</v>
      </c>
      <c r="C22" s="25">
        <v>2</v>
      </c>
      <c r="D22" s="42" t="str">
        <f t="shared" si="1"/>
        <v>LEFLAEC Jonas</v>
      </c>
      <c r="E22" s="24" t="str">
        <f t="shared" si="1"/>
        <v>M</v>
      </c>
      <c r="F22" s="120">
        <v>40</v>
      </c>
      <c r="G22" s="44" t="str">
        <f t="shared" si="2"/>
        <v>J C MONTREUIL JUIGNE</v>
      </c>
      <c r="H22" s="50">
        <v>10</v>
      </c>
      <c r="I22" s="51">
        <v>0</v>
      </c>
      <c r="J22" s="51">
        <v>10</v>
      </c>
      <c r="K22" s="51">
        <v>0</v>
      </c>
      <c r="L22" s="52">
        <v>0</v>
      </c>
      <c r="M22" s="50"/>
      <c r="N22" s="51"/>
      <c r="O22" s="123"/>
      <c r="P22" s="93"/>
      <c r="Q22" s="234">
        <f t="shared" si="3"/>
        <v>20</v>
      </c>
      <c r="R22" s="235"/>
      <c r="S22" s="122"/>
      <c r="T22" s="226">
        <f t="shared" si="4"/>
        <v>60</v>
      </c>
      <c r="U22" s="227"/>
      <c r="V22" s="230"/>
      <c r="W22" s="231"/>
      <c r="X22" s="231"/>
      <c r="Y22" s="231"/>
      <c r="Z22" s="241"/>
      <c r="AD22" s="92"/>
      <c r="AE22" s="124" t="s">
        <v>66</v>
      </c>
      <c r="AF22" s="125" t="s">
        <v>67</v>
      </c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</row>
    <row r="23" spans="1:52" s="34" customFormat="1" ht="15.75" customHeight="1">
      <c r="A23" s="24" t="str">
        <f t="shared" si="0"/>
        <v>PDL</v>
      </c>
      <c r="B23" s="24">
        <f t="shared" si="0"/>
        <v>72</v>
      </c>
      <c r="C23" s="25">
        <v>3</v>
      </c>
      <c r="D23" s="42" t="str">
        <f t="shared" si="1"/>
        <v>MESSINA Joris</v>
      </c>
      <c r="E23" s="24" t="str">
        <f t="shared" si="1"/>
        <v>M</v>
      </c>
      <c r="F23" s="120">
        <v>0</v>
      </c>
      <c r="G23" s="44" t="str">
        <f t="shared" si="2"/>
        <v>KODOKAN RUAUDIN MULSANNE</v>
      </c>
      <c r="H23" s="50">
        <v>10</v>
      </c>
      <c r="I23" s="51">
        <v>0</v>
      </c>
      <c r="J23" s="51">
        <v>0</v>
      </c>
      <c r="K23" s="51">
        <v>0</v>
      </c>
      <c r="L23" s="52">
        <v>0</v>
      </c>
      <c r="M23" s="50"/>
      <c r="N23" s="51"/>
      <c r="O23" s="123"/>
      <c r="P23" s="93"/>
      <c r="Q23" s="234">
        <f t="shared" si="3"/>
        <v>10</v>
      </c>
      <c r="R23" s="235"/>
      <c r="S23" s="122"/>
      <c r="T23" s="226">
        <f t="shared" si="4"/>
        <v>10</v>
      </c>
      <c r="U23" s="227"/>
      <c r="V23" s="127" t="s">
        <v>17</v>
      </c>
      <c r="W23" s="127" t="s">
        <v>96</v>
      </c>
      <c r="X23" s="127" t="s">
        <v>134</v>
      </c>
      <c r="Y23" s="127" t="s">
        <v>135</v>
      </c>
      <c r="Z23" s="127" t="s">
        <v>24</v>
      </c>
      <c r="AD23" s="92"/>
      <c r="AE23" s="238">
        <v>7</v>
      </c>
      <c r="AF23" s="239">
        <v>10</v>
      </c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</row>
    <row r="24" spans="1:52" s="34" customFormat="1" ht="15.75" customHeight="1" thickBot="1">
      <c r="A24" s="24" t="str">
        <f t="shared" si="0"/>
        <v>PDL</v>
      </c>
      <c r="B24" s="24">
        <f t="shared" si="0"/>
        <v>72</v>
      </c>
      <c r="C24" s="25">
        <v>4</v>
      </c>
      <c r="D24" s="42" t="str">
        <f t="shared" si="1"/>
        <v>NIVANEN Gwendal</v>
      </c>
      <c r="E24" s="24" t="str">
        <f t="shared" si="1"/>
        <v>M</v>
      </c>
      <c r="F24" s="120">
        <v>10</v>
      </c>
      <c r="G24" s="44" t="str">
        <f t="shared" si="2"/>
        <v>ANTONNIERE JUDO CLUB 72</v>
      </c>
      <c r="H24" s="50">
        <v>0</v>
      </c>
      <c r="I24" s="51">
        <v>0</v>
      </c>
      <c r="J24" s="51">
        <v>0</v>
      </c>
      <c r="K24" s="51">
        <v>0</v>
      </c>
      <c r="L24" s="52">
        <v>0</v>
      </c>
      <c r="M24" s="50"/>
      <c r="N24" s="51"/>
      <c r="O24" s="123"/>
      <c r="P24" s="93"/>
      <c r="Q24" s="234">
        <f t="shared" si="3"/>
        <v>0</v>
      </c>
      <c r="R24" s="235"/>
      <c r="S24" s="122"/>
      <c r="T24" s="226">
        <f t="shared" si="4"/>
        <v>10</v>
      </c>
      <c r="U24" s="227"/>
      <c r="V24" s="127" t="s">
        <v>19</v>
      </c>
      <c r="W24" s="127" t="s">
        <v>22</v>
      </c>
      <c r="X24" s="127" t="s">
        <v>16</v>
      </c>
      <c r="Y24" s="127" t="s">
        <v>26</v>
      </c>
      <c r="Z24" s="127" t="s">
        <v>23</v>
      </c>
      <c r="AD24" s="92"/>
      <c r="AE24" s="223"/>
      <c r="AF24" s="225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</row>
    <row r="25" spans="1:52" s="34" customFormat="1" ht="15.75" customHeight="1">
      <c r="A25" s="24" t="str">
        <f t="shared" si="0"/>
        <v>PDL</v>
      </c>
      <c r="B25" s="24">
        <f t="shared" si="0"/>
        <v>44</v>
      </c>
      <c r="C25" s="25">
        <v>5</v>
      </c>
      <c r="D25" s="42" t="str">
        <f t="shared" si="1"/>
        <v>SABIR Alexis</v>
      </c>
      <c r="E25" s="24" t="str">
        <f t="shared" si="1"/>
        <v>M</v>
      </c>
      <c r="F25" s="120">
        <v>24</v>
      </c>
      <c r="G25" s="44" t="str">
        <f t="shared" si="2"/>
        <v>ASB REZE</v>
      </c>
      <c r="H25" s="50">
        <v>0</v>
      </c>
      <c r="I25" s="51">
        <v>10</v>
      </c>
      <c r="J25" s="51">
        <v>10</v>
      </c>
      <c r="K25" s="51">
        <v>0</v>
      </c>
      <c r="L25" s="52">
        <v>0</v>
      </c>
      <c r="M25" s="50"/>
      <c r="N25" s="51"/>
      <c r="O25" s="123"/>
      <c r="P25" s="93"/>
      <c r="Q25" s="234">
        <f t="shared" si="3"/>
        <v>20</v>
      </c>
      <c r="R25" s="235"/>
      <c r="S25" s="122"/>
      <c r="T25" s="226">
        <f t="shared" si="4"/>
        <v>44</v>
      </c>
      <c r="U25" s="227"/>
      <c r="V25" s="127" t="s">
        <v>136</v>
      </c>
      <c r="W25" s="127" t="s">
        <v>137</v>
      </c>
      <c r="X25" s="127" t="s">
        <v>98</v>
      </c>
      <c r="Y25" s="127" t="s">
        <v>138</v>
      </c>
      <c r="Z25" s="127" t="s">
        <v>139</v>
      </c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</row>
    <row r="26" spans="1:52" s="34" customFormat="1" ht="15.75" customHeight="1">
      <c r="A26" s="24" t="str">
        <f t="shared" si="0"/>
        <v>PDL</v>
      </c>
      <c r="B26" s="24">
        <f t="shared" si="0"/>
        <v>53</v>
      </c>
      <c r="C26" s="25">
        <v>6</v>
      </c>
      <c r="D26" s="42" t="str">
        <f t="shared" si="1"/>
        <v>GOULAY Leo</v>
      </c>
      <c r="E26" s="24" t="str">
        <f t="shared" si="1"/>
        <v>M</v>
      </c>
      <c r="F26" s="120">
        <v>7</v>
      </c>
      <c r="G26" s="44" t="str">
        <f t="shared" si="2"/>
        <v>C ATHLETIQUE EVRON</v>
      </c>
      <c r="H26" s="50">
        <v>0</v>
      </c>
      <c r="I26" s="51">
        <v>0</v>
      </c>
      <c r="J26" s="51">
        <v>0</v>
      </c>
      <c r="K26" s="51">
        <v>10</v>
      </c>
      <c r="L26" s="52">
        <v>0</v>
      </c>
      <c r="M26" s="50"/>
      <c r="N26" s="51"/>
      <c r="O26" s="123"/>
      <c r="P26" s="93"/>
      <c r="Q26" s="234">
        <f t="shared" si="3"/>
        <v>10</v>
      </c>
      <c r="R26" s="235"/>
      <c r="S26" s="122"/>
      <c r="T26" s="226">
        <f t="shared" si="4"/>
        <v>17</v>
      </c>
      <c r="U26" s="227"/>
      <c r="V26" s="127" t="s">
        <v>92</v>
      </c>
      <c r="W26" s="127" t="s">
        <v>30</v>
      </c>
      <c r="X26" s="127" t="s">
        <v>89</v>
      </c>
      <c r="Y26" s="127" t="s">
        <v>99</v>
      </c>
      <c r="Z26" s="127" t="s">
        <v>140</v>
      </c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</row>
    <row r="27" spans="1:52" s="34" customFormat="1" ht="15.75" customHeight="1">
      <c r="A27" s="24" t="str">
        <f t="shared" si="0"/>
        <v>PDL</v>
      </c>
      <c r="B27" s="24">
        <f t="shared" si="0"/>
        <v>49</v>
      </c>
      <c r="C27" s="25">
        <v>7</v>
      </c>
      <c r="D27" s="42" t="str">
        <f t="shared" si="1"/>
        <v>GUAIS Victor</v>
      </c>
      <c r="E27" s="24" t="str">
        <f t="shared" si="1"/>
        <v>M</v>
      </c>
      <c r="F27" s="120">
        <v>10</v>
      </c>
      <c r="G27" s="44" t="str">
        <f t="shared" si="2"/>
        <v>ESPERANCE JUDO ST LAURENT</v>
      </c>
      <c r="H27" s="50">
        <v>10</v>
      </c>
      <c r="I27" s="51">
        <v>0</v>
      </c>
      <c r="J27" s="51">
        <v>10</v>
      </c>
      <c r="K27" s="51">
        <v>10</v>
      </c>
      <c r="L27" s="52">
        <v>10</v>
      </c>
      <c r="M27" s="99"/>
      <c r="N27" s="134"/>
      <c r="O27" s="135"/>
      <c r="P27" s="100"/>
      <c r="Q27" s="234">
        <f t="shared" si="3"/>
        <v>40</v>
      </c>
      <c r="R27" s="235"/>
      <c r="S27" s="122"/>
      <c r="T27" s="226">
        <f t="shared" si="4"/>
        <v>50</v>
      </c>
      <c r="U27" s="227"/>
      <c r="V27" s="75"/>
      <c r="W27" s="75"/>
      <c r="X27" s="75"/>
      <c r="Y27" s="75"/>
      <c r="Z27" s="75"/>
      <c r="AA27" s="75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</row>
    <row r="28" spans="1:52" s="34" customFormat="1" ht="15.75" customHeight="1">
      <c r="A28" s="24" t="str">
        <f t="shared" si="0"/>
        <v>PDL</v>
      </c>
      <c r="B28" s="24">
        <f t="shared" si="0"/>
        <v>49</v>
      </c>
      <c r="C28" s="25">
        <v>8</v>
      </c>
      <c r="D28" s="42" t="str">
        <f t="shared" si="1"/>
        <v>HUMEAU Maxime</v>
      </c>
      <c r="E28" s="24" t="str">
        <f t="shared" si="1"/>
        <v>M</v>
      </c>
      <c r="F28" s="120">
        <v>0</v>
      </c>
      <c r="G28" s="44" t="str">
        <f t="shared" si="2"/>
        <v>ESPERANCE JUDO ST LAURENT</v>
      </c>
      <c r="H28" s="50">
        <v>0</v>
      </c>
      <c r="I28" s="51">
        <v>10</v>
      </c>
      <c r="J28" s="51">
        <v>10</v>
      </c>
      <c r="K28" s="51">
        <v>7</v>
      </c>
      <c r="L28" s="52">
        <v>10</v>
      </c>
      <c r="M28" s="50"/>
      <c r="N28" s="51"/>
      <c r="O28" s="123"/>
      <c r="P28" s="93"/>
      <c r="Q28" s="234">
        <f t="shared" si="3"/>
        <v>37</v>
      </c>
      <c r="R28" s="235"/>
      <c r="S28" s="122"/>
      <c r="T28" s="226">
        <f t="shared" si="4"/>
        <v>37</v>
      </c>
      <c r="U28" s="22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</row>
    <row r="29" spans="1:52" s="34" customFormat="1" ht="15.75" customHeight="1">
      <c r="A29" s="24" t="str">
        <f t="shared" si="0"/>
        <v>IDF</v>
      </c>
      <c r="B29" s="24">
        <f t="shared" si="0"/>
        <v>95</v>
      </c>
      <c r="C29" s="25">
        <v>9</v>
      </c>
      <c r="D29" s="42" t="str">
        <f t="shared" si="1"/>
        <v>JUPIN Jeremy</v>
      </c>
      <c r="E29" s="24" t="str">
        <f t="shared" si="1"/>
        <v>M</v>
      </c>
      <c r="F29" s="120">
        <v>10</v>
      </c>
      <c r="G29" s="44" t="str">
        <f t="shared" si="2"/>
        <v>BUDOKAN DEUIL</v>
      </c>
      <c r="H29" s="50">
        <v>0</v>
      </c>
      <c r="I29" s="51">
        <v>10</v>
      </c>
      <c r="J29" s="51">
        <v>0</v>
      </c>
      <c r="K29" s="51">
        <v>0</v>
      </c>
      <c r="L29" s="52">
        <v>10</v>
      </c>
      <c r="M29" s="50"/>
      <c r="N29" s="51"/>
      <c r="O29" s="123"/>
      <c r="P29" s="93"/>
      <c r="Q29" s="234">
        <f t="shared" si="3"/>
        <v>20</v>
      </c>
      <c r="R29" s="235"/>
      <c r="S29" s="122"/>
      <c r="T29" s="226">
        <f t="shared" si="4"/>
        <v>30</v>
      </c>
      <c r="U29" s="22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</row>
    <row r="30" spans="1:52" s="34" customFormat="1" ht="15.75" customHeight="1" thickBot="1">
      <c r="A30" s="24" t="str">
        <f t="shared" si="0"/>
        <v>PDL</v>
      </c>
      <c r="B30" s="24">
        <f t="shared" si="0"/>
        <v>57</v>
      </c>
      <c r="C30" s="25">
        <v>10</v>
      </c>
      <c r="D30" s="42" t="str">
        <f t="shared" si="1"/>
        <v>LONGUEBRAY Jerome</v>
      </c>
      <c r="E30" s="24" t="str">
        <f t="shared" si="1"/>
        <v>M</v>
      </c>
      <c r="F30" s="120">
        <v>0</v>
      </c>
      <c r="G30" s="44" t="str">
        <f t="shared" si="2"/>
        <v>JUDO CLUB DE SARGE</v>
      </c>
      <c r="H30" s="56">
        <v>10</v>
      </c>
      <c r="I30" s="57">
        <v>0</v>
      </c>
      <c r="J30" s="57">
        <v>10</v>
      </c>
      <c r="K30" s="57">
        <v>10</v>
      </c>
      <c r="L30" s="58">
        <v>0</v>
      </c>
      <c r="M30" s="56"/>
      <c r="N30" s="57"/>
      <c r="O30" s="136"/>
      <c r="P30" s="101"/>
      <c r="Q30" s="236">
        <f t="shared" si="3"/>
        <v>30</v>
      </c>
      <c r="R30" s="237"/>
      <c r="S30" s="122"/>
      <c r="T30" s="226">
        <f t="shared" si="4"/>
        <v>30</v>
      </c>
      <c r="U30" s="22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</row>
    <row r="31" spans="1:52" s="34" customFormat="1" ht="11.25">
      <c r="A31" s="87"/>
      <c r="B31" s="87"/>
      <c r="D31" s="59"/>
      <c r="E31" s="59"/>
      <c r="F31" s="59"/>
      <c r="G31" s="59"/>
      <c r="H31" s="59"/>
      <c r="I31" s="59"/>
      <c r="J31" s="59"/>
      <c r="K31" s="59"/>
      <c r="L31" s="59"/>
      <c r="N31" s="61" t="s">
        <v>69</v>
      </c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</row>
    <row r="32" spans="1:52" s="34" customFormat="1" ht="11.25" hidden="1">
      <c r="A32" s="87"/>
      <c r="B32" s="87"/>
      <c r="C32" s="31">
        <f>COUNT(H21:P30)/2</f>
        <v>25</v>
      </c>
      <c r="D32" s="31"/>
      <c r="F32" s="87"/>
      <c r="G32" s="103" t="s">
        <v>70</v>
      </c>
      <c r="H32" s="63">
        <v>1</v>
      </c>
      <c r="I32" s="63">
        <v>0</v>
      </c>
      <c r="J32" s="63">
        <v>3</v>
      </c>
      <c r="K32" s="63">
        <v>2</v>
      </c>
      <c r="L32" s="63">
        <v>5</v>
      </c>
      <c r="M32" s="63">
        <v>4</v>
      </c>
      <c r="N32" s="63">
        <v>7</v>
      </c>
      <c r="O32" s="63">
        <v>6</v>
      </c>
      <c r="P32" s="63">
        <v>9</v>
      </c>
      <c r="Q32" s="63">
        <v>10</v>
      </c>
      <c r="R32" s="63"/>
      <c r="S32" s="63">
        <v>12</v>
      </c>
      <c r="T32" s="63">
        <v>11</v>
      </c>
      <c r="U32" s="63">
        <v>14</v>
      </c>
      <c r="V32" s="63">
        <v>13</v>
      </c>
      <c r="W32" s="63">
        <v>16</v>
      </c>
      <c r="X32" s="63"/>
      <c r="Y32" s="63">
        <v>18</v>
      </c>
      <c r="Z32" s="63"/>
      <c r="AA32" s="63">
        <v>20</v>
      </c>
      <c r="AB32" s="63">
        <v>21</v>
      </c>
      <c r="AC32" s="63">
        <v>22</v>
      </c>
      <c r="AD32" s="63"/>
      <c r="AE32" s="63">
        <v>24</v>
      </c>
      <c r="AF32" s="63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>
        <v>23</v>
      </c>
      <c r="AY32" s="104"/>
      <c r="AZ32" s="104"/>
    </row>
    <row r="33" spans="1:52" s="34" customFormat="1" ht="11.25" hidden="1">
      <c r="A33" s="87"/>
      <c r="B33" s="87"/>
      <c r="F33" s="87"/>
      <c r="G33" s="62" t="s">
        <v>71</v>
      </c>
      <c r="H33" s="63">
        <v>1</v>
      </c>
      <c r="I33" s="63">
        <v>1</v>
      </c>
      <c r="J33" s="63">
        <v>1</v>
      </c>
      <c r="K33" s="63">
        <v>1</v>
      </c>
      <c r="L33" s="63">
        <v>1</v>
      </c>
      <c r="M33" s="63">
        <v>2</v>
      </c>
      <c r="N33" s="63">
        <v>2</v>
      </c>
      <c r="O33" s="63">
        <v>2</v>
      </c>
      <c r="P33" s="63">
        <v>2</v>
      </c>
      <c r="Q33" s="63">
        <v>2</v>
      </c>
      <c r="R33" s="63"/>
      <c r="S33" s="63">
        <v>3</v>
      </c>
      <c r="T33" s="63">
        <v>3</v>
      </c>
      <c r="U33" s="63">
        <v>3</v>
      </c>
      <c r="V33" s="63">
        <v>4</v>
      </c>
      <c r="W33" s="63">
        <v>4</v>
      </c>
      <c r="X33" s="63"/>
      <c r="Y33" s="63">
        <v>4</v>
      </c>
      <c r="Z33" s="63"/>
      <c r="AA33" s="63">
        <v>5</v>
      </c>
      <c r="AB33" s="63">
        <v>5</v>
      </c>
      <c r="AC33" s="63">
        <v>5</v>
      </c>
      <c r="AD33" s="63"/>
      <c r="AE33" s="63">
        <v>5</v>
      </c>
      <c r="AF33" s="63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>
        <v>1</v>
      </c>
      <c r="AY33" s="104"/>
      <c r="AZ33" s="104"/>
    </row>
    <row r="34" spans="1:52" s="34" customFormat="1" ht="11.25" hidden="1">
      <c r="A34" s="87"/>
      <c r="B34" s="87"/>
      <c r="C34" s="31"/>
      <c r="F34" s="87"/>
      <c r="G34" s="62" t="s">
        <v>72</v>
      </c>
      <c r="H34" s="63">
        <v>1</v>
      </c>
      <c r="I34" s="63">
        <v>1</v>
      </c>
      <c r="J34" s="63">
        <v>1</v>
      </c>
      <c r="K34" s="63">
        <v>1</v>
      </c>
      <c r="L34" s="63">
        <v>2</v>
      </c>
      <c r="M34" s="63">
        <v>1</v>
      </c>
      <c r="N34" s="63">
        <v>2</v>
      </c>
      <c r="O34" s="63">
        <v>2</v>
      </c>
      <c r="P34" s="63">
        <v>2</v>
      </c>
      <c r="Q34" s="63">
        <v>2</v>
      </c>
      <c r="R34" s="63"/>
      <c r="S34" s="63">
        <v>3</v>
      </c>
      <c r="T34" s="63">
        <v>3</v>
      </c>
      <c r="U34" s="63">
        <v>3</v>
      </c>
      <c r="V34" s="63">
        <v>3</v>
      </c>
      <c r="W34" s="63">
        <v>3</v>
      </c>
      <c r="X34" s="63"/>
      <c r="Y34" s="63">
        <v>4</v>
      </c>
      <c r="Z34" s="63"/>
      <c r="AA34" s="63">
        <v>5</v>
      </c>
      <c r="AB34" s="63">
        <v>4</v>
      </c>
      <c r="AC34" s="63">
        <v>4</v>
      </c>
      <c r="AD34" s="63"/>
      <c r="AE34" s="63">
        <v>5</v>
      </c>
      <c r="AF34" s="63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>
        <v>1</v>
      </c>
      <c r="AY34" s="104"/>
      <c r="AZ34" s="104"/>
    </row>
  </sheetData>
  <sheetProtection formatCells="0" formatColumns="0"/>
  <mergeCells count="32"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Q21:R21"/>
    <mergeCell ref="Q22:R22"/>
    <mergeCell ref="Q26:R26"/>
    <mergeCell ref="Q25:R25"/>
    <mergeCell ref="AE23:AE24"/>
    <mergeCell ref="AF23:AF24"/>
    <mergeCell ref="V21:Z22"/>
    <mergeCell ref="T29:U29"/>
    <mergeCell ref="AE21:AF21"/>
    <mergeCell ref="T30:U30"/>
    <mergeCell ref="T20:U20"/>
    <mergeCell ref="T21:U21"/>
    <mergeCell ref="T22:U22"/>
    <mergeCell ref="T23:U23"/>
    <mergeCell ref="T24:U24"/>
    <mergeCell ref="T25:U25"/>
    <mergeCell ref="T26:U26"/>
    <mergeCell ref="T27:U27"/>
    <mergeCell ref="Q27:R27"/>
    <mergeCell ref="Q28:R28"/>
    <mergeCell ref="Q29:R29"/>
    <mergeCell ref="Q30:R30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0">
    <tabColor indexed="12"/>
    <pageSetUpPr fitToPage="1"/>
  </sheetPr>
  <dimension ref="A1:AZ34"/>
  <sheetViews>
    <sheetView zoomScale="86" zoomScaleNormal="86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L27" sqref="L27"/>
    </sheetView>
  </sheetViews>
  <sheetFormatPr defaultColWidth="11.421875" defaultRowHeight="12.75"/>
  <cols>
    <col min="1" max="1" width="6.140625" style="105" bestFit="1" customWidth="1"/>
    <col min="2" max="2" width="5.140625" style="105" bestFit="1" customWidth="1"/>
    <col min="3" max="3" width="4.421875" style="110" bestFit="1" customWidth="1"/>
    <col min="4" max="4" width="22.140625" style="109" customWidth="1"/>
    <col min="5" max="5" width="3.140625" style="109" customWidth="1"/>
    <col min="6" max="6" width="7.7109375" style="105" customWidth="1"/>
    <col min="7" max="7" width="19.421875" style="109" customWidth="1"/>
    <col min="8" max="32" width="4.00390625" style="109" customWidth="1"/>
    <col min="33" max="52" width="4.00390625" style="105" hidden="1" customWidth="1"/>
    <col min="53" max="16384" width="11.421875" style="109" customWidth="1"/>
  </cols>
  <sheetData>
    <row r="1" spans="3:22" ht="13.5" thickBot="1">
      <c r="C1" s="108">
        <v>10</v>
      </c>
      <c r="F1" s="5"/>
      <c r="G1" s="3"/>
      <c r="H1" s="3"/>
      <c r="I1" s="3"/>
      <c r="J1" s="3"/>
      <c r="K1" s="3"/>
      <c r="L1" s="3"/>
      <c r="M1" s="3"/>
      <c r="N1" s="3"/>
      <c r="O1" s="3"/>
      <c r="P1" s="106" t="s">
        <v>0</v>
      </c>
      <c r="Q1" s="106"/>
      <c r="R1" s="106"/>
      <c r="S1" s="3"/>
      <c r="T1" s="3"/>
      <c r="U1" s="3"/>
      <c r="V1" s="5"/>
    </row>
    <row r="2" spans="6:22" ht="16.5" customHeight="1" thickBot="1">
      <c r="F2" s="67" t="s">
        <v>1</v>
      </c>
      <c r="G2" s="8" t="s">
        <v>223</v>
      </c>
      <c r="H2" s="3"/>
      <c r="I2" s="3"/>
      <c r="J2" s="9" t="s">
        <v>3</v>
      </c>
      <c r="K2" s="107">
        <f ca="1">TODAY()</f>
        <v>41071</v>
      </c>
      <c r="L2" s="107"/>
      <c r="M2" s="107"/>
      <c r="N2" s="107"/>
      <c r="O2" s="3"/>
      <c r="P2" s="209"/>
      <c r="Q2" s="209"/>
      <c r="R2" s="211"/>
      <c r="S2" s="3"/>
      <c r="V2" s="5"/>
    </row>
    <row r="3" spans="6:22" ht="13.5" customHeight="1" thickBot="1">
      <c r="F3" s="5"/>
      <c r="G3" s="3"/>
      <c r="H3" s="69"/>
      <c r="I3" s="69"/>
      <c r="J3" s="3"/>
      <c r="K3" s="3"/>
      <c r="L3" s="3"/>
      <c r="M3" s="3"/>
      <c r="N3" s="3"/>
      <c r="O3" s="3"/>
      <c r="P3" s="210"/>
      <c r="Q3" s="210"/>
      <c r="R3" s="212"/>
      <c r="S3" s="3"/>
      <c r="T3" s="3"/>
      <c r="U3" s="3"/>
      <c r="V3" s="5"/>
    </row>
    <row r="4" spans="6:22" ht="12.75">
      <c r="F4" s="109"/>
      <c r="G4" s="12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6:22" ht="12.75">
      <c r="F5" s="68" t="s">
        <v>5</v>
      </c>
      <c r="G5" s="14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6:22" ht="12.75">
      <c r="F6" s="5"/>
      <c r="G6" s="15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111"/>
      <c r="X7" s="111"/>
      <c r="Y7" s="111"/>
      <c r="Z7" s="111"/>
      <c r="AA7" s="111"/>
      <c r="AB7" s="111"/>
      <c r="AC7" s="111"/>
      <c r="AD7" s="112"/>
      <c r="AE7" s="112"/>
      <c r="AF7" s="112"/>
    </row>
    <row r="8" spans="1:52" s="75" customFormat="1" ht="14.25" customHeight="1" thickBot="1" thickTop="1">
      <c r="A8" s="70" t="s">
        <v>7</v>
      </c>
      <c r="B8" s="70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20" t="s">
        <v>21</v>
      </c>
      <c r="I8" s="21" t="s">
        <v>124</v>
      </c>
      <c r="J8" s="21" t="s">
        <v>28</v>
      </c>
      <c r="K8" s="21" t="s">
        <v>125</v>
      </c>
      <c r="L8" s="21" t="s">
        <v>126</v>
      </c>
      <c r="M8" s="21" t="s">
        <v>91</v>
      </c>
      <c r="N8" s="21" t="s">
        <v>90</v>
      </c>
      <c r="O8" s="21" t="s">
        <v>20</v>
      </c>
      <c r="P8" s="21" t="s">
        <v>15</v>
      </c>
      <c r="Q8" s="21" t="s">
        <v>127</v>
      </c>
      <c r="R8" s="138" t="s">
        <v>25</v>
      </c>
      <c r="S8" s="21" t="s">
        <v>14</v>
      </c>
      <c r="T8" s="21" t="s">
        <v>128</v>
      </c>
      <c r="U8" s="21" t="s">
        <v>27</v>
      </c>
      <c r="V8" s="21" t="s">
        <v>129</v>
      </c>
      <c r="W8" s="138" t="s">
        <v>29</v>
      </c>
      <c r="X8" s="21" t="s">
        <v>130</v>
      </c>
      <c r="Y8" s="138" t="s">
        <v>97</v>
      </c>
      <c r="Z8" s="21" t="s">
        <v>18</v>
      </c>
      <c r="AA8" s="138" t="s">
        <v>94</v>
      </c>
      <c r="AB8" s="138" t="s">
        <v>95</v>
      </c>
      <c r="AC8" s="21" t="s">
        <v>131</v>
      </c>
      <c r="AD8" s="140" t="s">
        <v>93</v>
      </c>
      <c r="AE8" s="21" t="s">
        <v>132</v>
      </c>
      <c r="AF8" s="140" t="s">
        <v>133</v>
      </c>
      <c r="AG8" s="73" t="s">
        <v>17</v>
      </c>
      <c r="AH8" s="73" t="s">
        <v>96</v>
      </c>
      <c r="AI8" s="73" t="s">
        <v>134</v>
      </c>
      <c r="AJ8" s="73" t="s">
        <v>135</v>
      </c>
      <c r="AK8" s="73" t="s">
        <v>24</v>
      </c>
      <c r="AL8" s="73" t="s">
        <v>19</v>
      </c>
      <c r="AM8" s="73" t="s">
        <v>22</v>
      </c>
      <c r="AN8" s="73" t="s">
        <v>16</v>
      </c>
      <c r="AO8" s="73" t="s">
        <v>26</v>
      </c>
      <c r="AP8" s="73" t="s">
        <v>23</v>
      </c>
      <c r="AQ8" s="73" t="s">
        <v>136</v>
      </c>
      <c r="AR8" s="73" t="s">
        <v>137</v>
      </c>
      <c r="AS8" s="73" t="s">
        <v>98</v>
      </c>
      <c r="AT8" s="73" t="s">
        <v>138</v>
      </c>
      <c r="AU8" s="73" t="s">
        <v>139</v>
      </c>
      <c r="AV8" s="73" t="s">
        <v>92</v>
      </c>
      <c r="AW8" s="73" t="s">
        <v>30</v>
      </c>
      <c r="AX8" s="73" t="s">
        <v>89</v>
      </c>
      <c r="AY8" s="73" t="s">
        <v>99</v>
      </c>
      <c r="AZ8" s="73" t="s">
        <v>140</v>
      </c>
    </row>
    <row r="9" spans="1:52" s="89" customFormat="1" ht="24.75" customHeight="1" thickTop="1">
      <c r="A9" s="24" t="s">
        <v>100</v>
      </c>
      <c r="B9" s="24">
        <v>58</v>
      </c>
      <c r="C9" s="25">
        <v>1</v>
      </c>
      <c r="D9" s="76" t="s">
        <v>224</v>
      </c>
      <c r="E9" s="24" t="s">
        <v>33</v>
      </c>
      <c r="F9" s="24">
        <v>60</v>
      </c>
      <c r="G9" s="27" t="s">
        <v>146</v>
      </c>
      <c r="H9" s="29" t="s">
        <v>36</v>
      </c>
      <c r="I9" s="28"/>
      <c r="J9" s="28"/>
      <c r="K9" s="28"/>
      <c r="L9" s="28"/>
      <c r="M9" s="29" t="s">
        <v>37</v>
      </c>
      <c r="N9" s="28"/>
      <c r="O9" s="28"/>
      <c r="P9" s="28"/>
      <c r="Q9" s="28"/>
      <c r="R9" s="29"/>
      <c r="S9" s="28"/>
      <c r="T9" s="28"/>
      <c r="U9" s="28"/>
      <c r="V9" s="28"/>
      <c r="W9" s="29"/>
      <c r="X9" s="28"/>
      <c r="Y9" s="28"/>
      <c r="Z9" s="28"/>
      <c r="AA9" s="29"/>
      <c r="AB9" s="28"/>
      <c r="AC9" s="28"/>
      <c r="AD9" s="28"/>
      <c r="AE9" s="28"/>
      <c r="AF9" s="28"/>
      <c r="AG9" s="78"/>
      <c r="AH9" s="78"/>
      <c r="AI9" s="78"/>
      <c r="AJ9" s="78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</row>
    <row r="10" spans="1:52" s="75" customFormat="1" ht="24.75" customHeight="1">
      <c r="A10" s="24" t="s">
        <v>38</v>
      </c>
      <c r="B10" s="24">
        <v>49</v>
      </c>
      <c r="C10" s="25">
        <v>2</v>
      </c>
      <c r="D10" s="76" t="s">
        <v>225</v>
      </c>
      <c r="E10" s="24" t="s">
        <v>33</v>
      </c>
      <c r="F10" s="24">
        <v>60</v>
      </c>
      <c r="G10" s="27" t="s">
        <v>192</v>
      </c>
      <c r="H10" s="28"/>
      <c r="I10" s="28"/>
      <c r="J10" s="29" t="s">
        <v>37</v>
      </c>
      <c r="K10" s="28"/>
      <c r="L10" s="28"/>
      <c r="M10" s="28"/>
      <c r="N10" s="28"/>
      <c r="O10" s="29" t="s">
        <v>36</v>
      </c>
      <c r="P10" s="28"/>
      <c r="Q10" s="28"/>
      <c r="R10" s="28"/>
      <c r="S10" s="29" t="s">
        <v>37</v>
      </c>
      <c r="T10" s="28"/>
      <c r="U10" s="28"/>
      <c r="V10" s="28"/>
      <c r="W10" s="28"/>
      <c r="X10" s="28"/>
      <c r="Y10" s="29"/>
      <c r="Z10" s="28"/>
      <c r="AA10" s="28"/>
      <c r="AB10" s="29"/>
      <c r="AC10" s="28"/>
      <c r="AD10" s="28"/>
      <c r="AE10" s="28"/>
      <c r="AF10" s="28"/>
      <c r="AG10" s="78"/>
      <c r="AH10" s="79"/>
      <c r="AI10" s="79"/>
      <c r="AJ10" s="79"/>
      <c r="AK10" s="78"/>
      <c r="AL10" s="79"/>
      <c r="AM10" s="79"/>
      <c r="AN10" s="79"/>
      <c r="AO10" s="79"/>
      <c r="AP10" s="79"/>
      <c r="AQ10" s="78"/>
      <c r="AR10" s="78"/>
      <c r="AS10" s="79"/>
      <c r="AT10" s="79"/>
      <c r="AU10" s="79"/>
      <c r="AV10" s="79"/>
      <c r="AW10" s="79"/>
      <c r="AX10" s="79"/>
      <c r="AY10" s="79"/>
      <c r="AZ10" s="79"/>
    </row>
    <row r="11" spans="1:52" s="75" customFormat="1" ht="24.75" customHeight="1">
      <c r="A11" s="24" t="s">
        <v>31</v>
      </c>
      <c r="B11" s="24">
        <v>86</v>
      </c>
      <c r="C11" s="25">
        <v>3</v>
      </c>
      <c r="D11" s="76" t="s">
        <v>226</v>
      </c>
      <c r="E11" s="24" t="s">
        <v>33</v>
      </c>
      <c r="F11" s="24">
        <v>62</v>
      </c>
      <c r="G11" s="27" t="s">
        <v>116</v>
      </c>
      <c r="H11" s="29" t="s">
        <v>46</v>
      </c>
      <c r="I11" s="28"/>
      <c r="J11" s="28"/>
      <c r="K11" s="28"/>
      <c r="L11" s="28"/>
      <c r="M11" s="28"/>
      <c r="N11" s="28"/>
      <c r="O11" s="28"/>
      <c r="P11" s="29" t="s">
        <v>37</v>
      </c>
      <c r="Q11" s="28"/>
      <c r="R11" s="28"/>
      <c r="S11" s="28"/>
      <c r="T11" s="28"/>
      <c r="U11" s="29" t="s">
        <v>46</v>
      </c>
      <c r="V11" s="28"/>
      <c r="W11" s="28"/>
      <c r="X11" s="28"/>
      <c r="Y11" s="28"/>
      <c r="Z11" s="29" t="s">
        <v>35</v>
      </c>
      <c r="AA11" s="28"/>
      <c r="AB11" s="28"/>
      <c r="AC11" s="28"/>
      <c r="AD11" s="29"/>
      <c r="AE11" s="28"/>
      <c r="AF11" s="28"/>
      <c r="AG11" s="79"/>
      <c r="AH11" s="79"/>
      <c r="AI11" s="79"/>
      <c r="AJ11" s="79"/>
      <c r="AK11" s="78"/>
      <c r="AL11" s="79"/>
      <c r="AM11" s="79"/>
      <c r="AN11" s="79"/>
      <c r="AO11" s="79"/>
      <c r="AP11" s="79"/>
      <c r="AQ11" s="79"/>
      <c r="AR11" s="79"/>
      <c r="AS11" s="78"/>
      <c r="AT11" s="78"/>
      <c r="AU11" s="78"/>
      <c r="AV11" s="79"/>
      <c r="AW11" s="79"/>
      <c r="AX11" s="79"/>
      <c r="AY11" s="79"/>
      <c r="AZ11" s="79"/>
    </row>
    <row r="12" spans="1:52" s="75" customFormat="1" ht="24.75" customHeight="1">
      <c r="A12" s="24" t="s">
        <v>38</v>
      </c>
      <c r="B12" s="24">
        <v>53</v>
      </c>
      <c r="C12" s="25">
        <v>4</v>
      </c>
      <c r="D12" s="80" t="s">
        <v>227</v>
      </c>
      <c r="E12" s="24" t="s">
        <v>33</v>
      </c>
      <c r="F12" s="24">
        <v>62</v>
      </c>
      <c r="G12" s="27" t="s">
        <v>116</v>
      </c>
      <c r="H12" s="28"/>
      <c r="I12" s="28"/>
      <c r="J12" s="29" t="s">
        <v>36</v>
      </c>
      <c r="K12" s="28"/>
      <c r="L12" s="28"/>
      <c r="M12" s="28"/>
      <c r="N12" s="29" t="s">
        <v>36</v>
      </c>
      <c r="O12" s="28"/>
      <c r="P12" s="28"/>
      <c r="Q12" s="28"/>
      <c r="R12" s="29"/>
      <c r="S12" s="28"/>
      <c r="T12" s="28"/>
      <c r="U12" s="28"/>
      <c r="V12" s="29" t="s">
        <v>36</v>
      </c>
      <c r="W12" s="28"/>
      <c r="X12" s="28"/>
      <c r="Y12" s="28"/>
      <c r="Z12" s="28"/>
      <c r="AA12" s="28"/>
      <c r="AB12" s="28"/>
      <c r="AC12" s="28"/>
      <c r="AD12" s="28"/>
      <c r="AE12" s="29" t="s">
        <v>36</v>
      </c>
      <c r="AF12" s="28"/>
      <c r="AG12" s="79"/>
      <c r="AH12" s="79"/>
      <c r="AI12" s="79"/>
      <c r="AJ12" s="79"/>
      <c r="AK12" s="79"/>
      <c r="AL12" s="78"/>
      <c r="AM12" s="78"/>
      <c r="AN12" s="78"/>
      <c r="AO12" s="79"/>
      <c r="AP12" s="79"/>
      <c r="AQ12" s="79"/>
      <c r="AR12" s="79"/>
      <c r="AS12" s="78"/>
      <c r="AT12" s="79"/>
      <c r="AU12" s="79"/>
      <c r="AV12" s="79"/>
      <c r="AW12" s="79"/>
      <c r="AX12" s="79"/>
      <c r="AY12" s="79"/>
      <c r="AZ12" s="79"/>
    </row>
    <row r="13" spans="1:52" s="75" customFormat="1" ht="24.75" customHeight="1">
      <c r="A13" s="24" t="s">
        <v>38</v>
      </c>
      <c r="B13" s="24">
        <v>44</v>
      </c>
      <c r="C13" s="25">
        <v>5</v>
      </c>
      <c r="D13" s="80" t="s">
        <v>228</v>
      </c>
      <c r="E13" s="24" t="s">
        <v>33</v>
      </c>
      <c r="F13" s="24">
        <v>60</v>
      </c>
      <c r="G13" s="27" t="s">
        <v>229</v>
      </c>
      <c r="H13" s="28"/>
      <c r="I13" s="28"/>
      <c r="J13" s="28"/>
      <c r="K13" s="29" t="s">
        <v>36</v>
      </c>
      <c r="L13" s="28"/>
      <c r="M13" s="28"/>
      <c r="N13" s="28"/>
      <c r="O13" s="28"/>
      <c r="P13" s="29" t="s">
        <v>36</v>
      </c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9"/>
      <c r="AC13" s="28"/>
      <c r="AD13" s="28"/>
      <c r="AE13" s="28"/>
      <c r="AF13" s="29"/>
      <c r="AG13" s="79"/>
      <c r="AH13" s="79"/>
      <c r="AI13" s="79"/>
      <c r="AJ13" s="79"/>
      <c r="AK13" s="79"/>
      <c r="AL13" s="78"/>
      <c r="AM13" s="79"/>
      <c r="AN13" s="79"/>
      <c r="AO13" s="78"/>
      <c r="AP13" s="78"/>
      <c r="AQ13" s="79"/>
      <c r="AR13" s="79"/>
      <c r="AS13" s="79"/>
      <c r="AT13" s="79"/>
      <c r="AU13" s="79"/>
      <c r="AV13" s="78"/>
      <c r="AW13" s="79"/>
      <c r="AX13" s="79"/>
      <c r="AY13" s="79"/>
      <c r="AZ13" s="79"/>
    </row>
    <row r="14" spans="1:52" s="75" customFormat="1" ht="24.75" customHeight="1">
      <c r="A14" s="24" t="s">
        <v>31</v>
      </c>
      <c r="B14" s="24">
        <v>79</v>
      </c>
      <c r="C14" s="25">
        <v>6</v>
      </c>
      <c r="D14" s="80" t="s">
        <v>230</v>
      </c>
      <c r="E14" s="24" t="s">
        <v>33</v>
      </c>
      <c r="F14" s="24">
        <v>60</v>
      </c>
      <c r="G14" s="27" t="s">
        <v>231</v>
      </c>
      <c r="H14" s="28"/>
      <c r="I14" s="28"/>
      <c r="J14" s="28"/>
      <c r="K14" s="28"/>
      <c r="L14" s="28"/>
      <c r="M14" s="29" t="s">
        <v>36</v>
      </c>
      <c r="N14" s="28"/>
      <c r="O14" s="28"/>
      <c r="P14" s="28"/>
      <c r="Q14" s="29" t="s">
        <v>36</v>
      </c>
      <c r="R14" s="28"/>
      <c r="S14" s="29" t="s">
        <v>36</v>
      </c>
      <c r="T14" s="28"/>
      <c r="U14" s="28"/>
      <c r="V14" s="28"/>
      <c r="W14" s="28"/>
      <c r="X14" s="28"/>
      <c r="Y14" s="28"/>
      <c r="Z14" s="29" t="s">
        <v>36</v>
      </c>
      <c r="AA14" s="28"/>
      <c r="AB14" s="28"/>
      <c r="AC14" s="29" t="s">
        <v>36</v>
      </c>
      <c r="AD14" s="28"/>
      <c r="AE14" s="28"/>
      <c r="AF14" s="28"/>
      <c r="AG14" s="79"/>
      <c r="AH14" s="79"/>
      <c r="AI14" s="79"/>
      <c r="AJ14" s="79"/>
      <c r="AK14" s="79"/>
      <c r="AL14" s="79"/>
      <c r="AM14" s="78"/>
      <c r="AN14" s="79"/>
      <c r="AO14" s="78"/>
      <c r="AP14" s="79"/>
      <c r="AQ14" s="79"/>
      <c r="AR14" s="79"/>
      <c r="AS14" s="79"/>
      <c r="AT14" s="79"/>
      <c r="AU14" s="79"/>
      <c r="AV14" s="79"/>
      <c r="AW14" s="78"/>
      <c r="AX14" s="78"/>
      <c r="AY14" s="79"/>
      <c r="AZ14" s="79"/>
    </row>
    <row r="15" spans="1:52" s="75" customFormat="1" ht="24.75" customHeight="1">
      <c r="A15" s="24" t="s">
        <v>100</v>
      </c>
      <c r="B15" s="24">
        <v>37</v>
      </c>
      <c r="C15" s="25">
        <v>7</v>
      </c>
      <c r="D15" s="80" t="s">
        <v>232</v>
      </c>
      <c r="E15" s="24" t="s">
        <v>33</v>
      </c>
      <c r="F15" s="24">
        <v>61</v>
      </c>
      <c r="G15" s="27" t="s">
        <v>160</v>
      </c>
      <c r="H15" s="28"/>
      <c r="I15" s="28"/>
      <c r="J15" s="28"/>
      <c r="K15" s="28"/>
      <c r="L15" s="29" t="s">
        <v>35</v>
      </c>
      <c r="M15" s="28"/>
      <c r="N15" s="28"/>
      <c r="O15" s="29" t="s">
        <v>37</v>
      </c>
      <c r="P15" s="28"/>
      <c r="Q15" s="28"/>
      <c r="R15" s="28"/>
      <c r="S15" s="28"/>
      <c r="T15" s="28"/>
      <c r="U15" s="29" t="s">
        <v>35</v>
      </c>
      <c r="V15" s="28"/>
      <c r="W15" s="28"/>
      <c r="X15" s="29" t="s">
        <v>36</v>
      </c>
      <c r="Y15" s="28"/>
      <c r="Z15" s="28"/>
      <c r="AA15" s="29"/>
      <c r="AB15" s="28"/>
      <c r="AC15" s="28"/>
      <c r="AD15" s="28"/>
      <c r="AE15" s="28"/>
      <c r="AF15" s="28"/>
      <c r="AG15" s="79"/>
      <c r="AH15" s="79"/>
      <c r="AI15" s="79"/>
      <c r="AJ15" s="79"/>
      <c r="AK15" s="79"/>
      <c r="AL15" s="79"/>
      <c r="AM15" s="79"/>
      <c r="AN15" s="78"/>
      <c r="AO15" s="79"/>
      <c r="AP15" s="78"/>
      <c r="AQ15" s="79"/>
      <c r="AR15" s="79"/>
      <c r="AS15" s="79"/>
      <c r="AT15" s="79"/>
      <c r="AU15" s="79"/>
      <c r="AV15" s="79"/>
      <c r="AW15" s="78"/>
      <c r="AX15" s="79"/>
      <c r="AY15" s="78"/>
      <c r="AZ15" s="79"/>
    </row>
    <row r="16" spans="1:52" s="75" customFormat="1" ht="24.75" customHeight="1">
      <c r="A16" s="24" t="s">
        <v>38</v>
      </c>
      <c r="B16" s="24">
        <v>85</v>
      </c>
      <c r="C16" s="25">
        <v>8</v>
      </c>
      <c r="D16" s="80" t="s">
        <v>233</v>
      </c>
      <c r="E16" s="24" t="s">
        <v>33</v>
      </c>
      <c r="F16" s="24">
        <v>61</v>
      </c>
      <c r="G16" s="27" t="s">
        <v>168</v>
      </c>
      <c r="H16" s="28"/>
      <c r="I16" s="29" t="s">
        <v>36</v>
      </c>
      <c r="J16" s="28"/>
      <c r="K16" s="28"/>
      <c r="L16" s="28"/>
      <c r="M16" s="28"/>
      <c r="N16" s="29" t="s">
        <v>37</v>
      </c>
      <c r="O16" s="28"/>
      <c r="P16" s="28"/>
      <c r="Q16" s="28"/>
      <c r="R16" s="28"/>
      <c r="S16" s="28"/>
      <c r="T16" s="29" t="s">
        <v>36</v>
      </c>
      <c r="U16" s="28"/>
      <c r="V16" s="28"/>
      <c r="W16" s="28"/>
      <c r="X16" s="28"/>
      <c r="Y16" s="29"/>
      <c r="Z16" s="28"/>
      <c r="AA16" s="28"/>
      <c r="AB16" s="28"/>
      <c r="AC16" s="28"/>
      <c r="AD16" s="29"/>
      <c r="AE16" s="28"/>
      <c r="AF16" s="28"/>
      <c r="AG16" s="79"/>
      <c r="AH16" s="78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8"/>
      <c r="AW16" s="79"/>
      <c r="AX16" s="78"/>
      <c r="AY16" s="78"/>
      <c r="AZ16" s="79"/>
    </row>
    <row r="17" spans="1:52" s="75" customFormat="1" ht="24.75" customHeight="1">
      <c r="A17" s="24" t="s">
        <v>38</v>
      </c>
      <c r="B17" s="24">
        <v>85</v>
      </c>
      <c r="C17" s="25">
        <v>9</v>
      </c>
      <c r="D17" s="80" t="s">
        <v>234</v>
      </c>
      <c r="E17" s="24" t="s">
        <v>33</v>
      </c>
      <c r="F17" s="24">
        <v>61</v>
      </c>
      <c r="G17" s="27" t="s">
        <v>173</v>
      </c>
      <c r="H17" s="28"/>
      <c r="I17" s="28"/>
      <c r="J17" s="28"/>
      <c r="K17" s="29" t="s">
        <v>219</v>
      </c>
      <c r="L17" s="28"/>
      <c r="M17" s="28"/>
      <c r="N17" s="28"/>
      <c r="O17" s="28"/>
      <c r="P17" s="28"/>
      <c r="Q17" s="29" t="s">
        <v>37</v>
      </c>
      <c r="R17" s="28"/>
      <c r="S17" s="28"/>
      <c r="T17" s="29" t="s">
        <v>36</v>
      </c>
      <c r="U17" s="28"/>
      <c r="V17" s="28"/>
      <c r="W17" s="28"/>
      <c r="X17" s="29" t="s">
        <v>80</v>
      </c>
      <c r="Y17" s="28"/>
      <c r="Z17" s="28"/>
      <c r="AA17" s="28"/>
      <c r="AB17" s="28"/>
      <c r="AC17" s="28"/>
      <c r="AD17" s="28"/>
      <c r="AE17" s="29" t="s">
        <v>36</v>
      </c>
      <c r="AF17" s="28"/>
      <c r="AG17" s="79"/>
      <c r="AH17" s="79"/>
      <c r="AI17" s="78"/>
      <c r="AJ17" s="79"/>
      <c r="AK17" s="79"/>
      <c r="AL17" s="79"/>
      <c r="AM17" s="79"/>
      <c r="AN17" s="79"/>
      <c r="AO17" s="79"/>
      <c r="AP17" s="79"/>
      <c r="AQ17" s="78"/>
      <c r="AR17" s="79"/>
      <c r="AS17" s="79"/>
      <c r="AT17" s="78"/>
      <c r="AU17" s="79"/>
      <c r="AV17" s="79"/>
      <c r="AW17" s="79"/>
      <c r="AX17" s="79"/>
      <c r="AY17" s="79"/>
      <c r="AZ17" s="78"/>
    </row>
    <row r="18" spans="1:52" s="75" customFormat="1" ht="24.75" customHeight="1">
      <c r="A18" s="24" t="s">
        <v>41</v>
      </c>
      <c r="B18" s="24">
        <v>35</v>
      </c>
      <c r="C18" s="25">
        <v>10</v>
      </c>
      <c r="D18" s="76" t="s">
        <v>235</v>
      </c>
      <c r="E18" s="24" t="s">
        <v>33</v>
      </c>
      <c r="F18" s="24">
        <v>63</v>
      </c>
      <c r="G18" s="27" t="s">
        <v>154</v>
      </c>
      <c r="H18" s="28"/>
      <c r="I18" s="29" t="s">
        <v>52</v>
      </c>
      <c r="J18" s="28"/>
      <c r="K18" s="28"/>
      <c r="L18" s="29" t="s">
        <v>36</v>
      </c>
      <c r="M18" s="28"/>
      <c r="N18" s="28"/>
      <c r="O18" s="28"/>
      <c r="P18" s="28"/>
      <c r="Q18" s="28"/>
      <c r="R18" s="28"/>
      <c r="S18" s="28"/>
      <c r="T18" s="28"/>
      <c r="U18" s="28"/>
      <c r="V18" s="29" t="s">
        <v>37</v>
      </c>
      <c r="W18" s="28"/>
      <c r="X18" s="28"/>
      <c r="Y18" s="28"/>
      <c r="Z18" s="28"/>
      <c r="AA18" s="28"/>
      <c r="AB18" s="28"/>
      <c r="AC18" s="29" t="s">
        <v>37</v>
      </c>
      <c r="AD18" s="28"/>
      <c r="AE18" s="28"/>
      <c r="AF18" s="29"/>
      <c r="AG18" s="79"/>
      <c r="AH18" s="79"/>
      <c r="AI18" s="79"/>
      <c r="AJ18" s="78"/>
      <c r="AK18" s="79"/>
      <c r="AL18" s="79"/>
      <c r="AM18" s="79"/>
      <c r="AN18" s="79"/>
      <c r="AO18" s="79"/>
      <c r="AP18" s="79"/>
      <c r="AQ18" s="79"/>
      <c r="AR18" s="78"/>
      <c r="AS18" s="79"/>
      <c r="AT18" s="79"/>
      <c r="AU18" s="78"/>
      <c r="AV18" s="79"/>
      <c r="AW18" s="79"/>
      <c r="AX18" s="79"/>
      <c r="AY18" s="79"/>
      <c r="AZ18" s="78"/>
    </row>
    <row r="19" spans="1:52" s="34" customFormat="1" ht="24.75" customHeight="1" thickBot="1">
      <c r="A19" s="87"/>
      <c r="B19" s="87"/>
      <c r="C19" s="31"/>
      <c r="D19" s="84"/>
      <c r="E19" s="85"/>
      <c r="F19" s="85"/>
      <c r="G19" s="84"/>
      <c r="M19" s="233" t="s">
        <v>55</v>
      </c>
      <c r="N19" s="233"/>
      <c r="O19" s="233"/>
      <c r="P19" s="233"/>
      <c r="Q19" s="114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</row>
    <row r="20" spans="1:52" s="75" customFormat="1" ht="24" customHeight="1" thickBot="1">
      <c r="A20" s="70" t="s">
        <v>7</v>
      </c>
      <c r="B20" s="70" t="s">
        <v>8</v>
      </c>
      <c r="C20" s="18" t="s">
        <v>9</v>
      </c>
      <c r="D20" s="17" t="s">
        <v>10</v>
      </c>
      <c r="E20" s="17" t="s">
        <v>11</v>
      </c>
      <c r="F20" s="115" t="s">
        <v>56</v>
      </c>
      <c r="G20" s="71" t="s">
        <v>13</v>
      </c>
      <c r="H20" s="38" t="s">
        <v>57</v>
      </c>
      <c r="I20" s="39" t="s">
        <v>58</v>
      </c>
      <c r="J20" s="39" t="s">
        <v>59</v>
      </c>
      <c r="K20" s="39" t="s">
        <v>60</v>
      </c>
      <c r="L20" s="40" t="s">
        <v>61</v>
      </c>
      <c r="M20" s="116" t="s">
        <v>120</v>
      </c>
      <c r="N20" s="117" t="s">
        <v>121</v>
      </c>
      <c r="O20" s="117" t="s">
        <v>161</v>
      </c>
      <c r="P20" s="118" t="s">
        <v>162</v>
      </c>
      <c r="Q20" s="244" t="s">
        <v>62</v>
      </c>
      <c r="R20" s="245"/>
      <c r="S20" s="119" t="s">
        <v>63</v>
      </c>
      <c r="T20" s="226" t="s">
        <v>64</v>
      </c>
      <c r="U20" s="227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</row>
    <row r="21" spans="1:52" s="34" customFormat="1" ht="15.75" customHeight="1" thickBot="1">
      <c r="A21" s="24" t="str">
        <f aca="true" t="shared" si="0" ref="A21:B30">A9</f>
        <v>TBO</v>
      </c>
      <c r="B21" s="24">
        <f t="shared" si="0"/>
        <v>58</v>
      </c>
      <c r="C21" s="25">
        <v>1</v>
      </c>
      <c r="D21" s="55" t="str">
        <f aca="true" t="shared" si="1" ref="D21:E30">D9</f>
        <v>LOTON--MARTIN Neal</v>
      </c>
      <c r="E21" s="24" t="str">
        <f t="shared" si="1"/>
        <v>M</v>
      </c>
      <c r="F21" s="120">
        <v>90</v>
      </c>
      <c r="G21" s="44" t="str">
        <f aca="true" t="shared" si="2" ref="G21:G30">G9</f>
        <v>J.C.DESCARTES</v>
      </c>
      <c r="H21" s="45">
        <v>0</v>
      </c>
      <c r="I21" s="46">
        <v>10</v>
      </c>
      <c r="J21" s="46" t="s">
        <v>68</v>
      </c>
      <c r="K21" s="46"/>
      <c r="L21" s="47"/>
      <c r="M21" s="45"/>
      <c r="N21" s="46"/>
      <c r="O21" s="121"/>
      <c r="P21" s="90"/>
      <c r="Q21" s="242">
        <f aca="true" t="shared" si="3" ref="Q21:Q30">SUM(H21:P21)</f>
        <v>10</v>
      </c>
      <c r="R21" s="243"/>
      <c r="S21" s="122"/>
      <c r="T21" s="226">
        <f aca="true" t="shared" si="4" ref="T21:T30">SUM(F21,Q21)</f>
        <v>100</v>
      </c>
      <c r="U21" s="227"/>
      <c r="V21" s="228" t="s">
        <v>163</v>
      </c>
      <c r="W21" s="229"/>
      <c r="X21" s="229"/>
      <c r="Y21" s="229"/>
      <c r="Z21" s="240"/>
      <c r="AD21" s="92"/>
      <c r="AE21" s="221" t="s">
        <v>65</v>
      </c>
      <c r="AF21" s="221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</row>
    <row r="22" spans="1:52" s="34" customFormat="1" ht="15.75" customHeight="1">
      <c r="A22" s="24" t="str">
        <f t="shared" si="0"/>
        <v>PDL</v>
      </c>
      <c r="B22" s="24">
        <f t="shared" si="0"/>
        <v>49</v>
      </c>
      <c r="C22" s="25">
        <v>2</v>
      </c>
      <c r="D22" s="55" t="str">
        <f t="shared" si="1"/>
        <v>MALINGE Baptiste</v>
      </c>
      <c r="E22" s="24" t="str">
        <f t="shared" si="1"/>
        <v>M</v>
      </c>
      <c r="F22" s="120">
        <v>80</v>
      </c>
      <c r="G22" s="44" t="str">
        <f t="shared" si="2"/>
        <v>J.C. DU BASSIN SAUMUROIS</v>
      </c>
      <c r="H22" s="50">
        <v>10</v>
      </c>
      <c r="I22" s="51">
        <v>0</v>
      </c>
      <c r="J22" s="51">
        <v>10</v>
      </c>
      <c r="K22" s="51" t="s">
        <v>68</v>
      </c>
      <c r="L22" s="52"/>
      <c r="M22" s="50"/>
      <c r="N22" s="51"/>
      <c r="O22" s="123"/>
      <c r="P22" s="93"/>
      <c r="Q22" s="234">
        <f t="shared" si="3"/>
        <v>20</v>
      </c>
      <c r="R22" s="235"/>
      <c r="S22" s="122"/>
      <c r="T22" s="226">
        <f t="shared" si="4"/>
        <v>100</v>
      </c>
      <c r="U22" s="227"/>
      <c r="V22" s="230"/>
      <c r="W22" s="231"/>
      <c r="X22" s="231"/>
      <c r="Y22" s="231"/>
      <c r="Z22" s="241"/>
      <c r="AD22" s="92"/>
      <c r="AE22" s="124" t="s">
        <v>66</v>
      </c>
      <c r="AF22" s="125" t="s">
        <v>67</v>
      </c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</row>
    <row r="23" spans="1:52" s="34" customFormat="1" ht="15.75" customHeight="1">
      <c r="A23" s="24" t="str">
        <f t="shared" si="0"/>
        <v>PC</v>
      </c>
      <c r="B23" s="24">
        <f t="shared" si="0"/>
        <v>86</v>
      </c>
      <c r="C23" s="25">
        <v>3</v>
      </c>
      <c r="D23" s="55" t="str">
        <f t="shared" si="1"/>
        <v>CHUSSEAU Antoine</v>
      </c>
      <c r="E23" s="24" t="str">
        <f t="shared" si="1"/>
        <v>M</v>
      </c>
      <c r="F23" s="120">
        <v>84</v>
      </c>
      <c r="G23" s="44" t="str">
        <f t="shared" si="2"/>
        <v>JUDO 85</v>
      </c>
      <c r="H23" s="50">
        <v>0</v>
      </c>
      <c r="I23" s="51">
        <v>10</v>
      </c>
      <c r="J23" s="51">
        <v>0</v>
      </c>
      <c r="K23" s="51">
        <v>10</v>
      </c>
      <c r="L23" s="52" t="s">
        <v>68</v>
      </c>
      <c r="M23" s="50"/>
      <c r="N23" s="51"/>
      <c r="O23" s="123"/>
      <c r="P23" s="93"/>
      <c r="Q23" s="234">
        <f t="shared" si="3"/>
        <v>20</v>
      </c>
      <c r="R23" s="235"/>
      <c r="S23" s="122"/>
      <c r="T23" s="226">
        <f t="shared" si="4"/>
        <v>104</v>
      </c>
      <c r="U23" s="227"/>
      <c r="V23" s="22" t="s">
        <v>17</v>
      </c>
      <c r="W23" s="22" t="s">
        <v>96</v>
      </c>
      <c r="X23" s="22" t="s">
        <v>134</v>
      </c>
      <c r="Y23" s="22" t="s">
        <v>135</v>
      </c>
      <c r="Z23" s="22" t="s">
        <v>24</v>
      </c>
      <c r="AD23" s="92"/>
      <c r="AE23" s="238">
        <v>7</v>
      </c>
      <c r="AF23" s="239">
        <v>10</v>
      </c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</row>
    <row r="24" spans="1:52" s="34" customFormat="1" ht="15.75" customHeight="1" thickBot="1">
      <c r="A24" s="24" t="str">
        <f t="shared" si="0"/>
        <v>PDL</v>
      </c>
      <c r="B24" s="24">
        <f t="shared" si="0"/>
        <v>53</v>
      </c>
      <c r="C24" s="25">
        <v>4</v>
      </c>
      <c r="D24" s="42" t="str">
        <f t="shared" si="1"/>
        <v>PERROCHEAU Alexis</v>
      </c>
      <c r="E24" s="24" t="str">
        <f t="shared" si="1"/>
        <v>M</v>
      </c>
      <c r="F24" s="120">
        <v>20</v>
      </c>
      <c r="G24" s="44" t="str">
        <f t="shared" si="2"/>
        <v>JUDO 85</v>
      </c>
      <c r="H24" s="50">
        <v>0</v>
      </c>
      <c r="I24" s="51">
        <v>0</v>
      </c>
      <c r="J24" s="51">
        <v>0</v>
      </c>
      <c r="K24" s="51">
        <v>0</v>
      </c>
      <c r="L24" s="52">
        <v>0</v>
      </c>
      <c r="M24" s="50"/>
      <c r="N24" s="51"/>
      <c r="O24" s="123"/>
      <c r="P24" s="93"/>
      <c r="Q24" s="234">
        <f t="shared" si="3"/>
        <v>0</v>
      </c>
      <c r="R24" s="235"/>
      <c r="S24" s="122"/>
      <c r="T24" s="226">
        <f t="shared" si="4"/>
        <v>20</v>
      </c>
      <c r="U24" s="227"/>
      <c r="V24" s="127" t="s">
        <v>19</v>
      </c>
      <c r="W24" s="127" t="s">
        <v>22</v>
      </c>
      <c r="X24" s="127" t="s">
        <v>16</v>
      </c>
      <c r="Y24" s="127" t="s">
        <v>26</v>
      </c>
      <c r="Z24" s="127" t="s">
        <v>23</v>
      </c>
      <c r="AD24" s="92"/>
      <c r="AE24" s="223"/>
      <c r="AF24" s="225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</row>
    <row r="25" spans="1:52" s="34" customFormat="1" ht="15.75" customHeight="1">
      <c r="A25" s="24" t="str">
        <f t="shared" si="0"/>
        <v>PDL</v>
      </c>
      <c r="B25" s="24">
        <f t="shared" si="0"/>
        <v>44</v>
      </c>
      <c r="C25" s="25">
        <v>5</v>
      </c>
      <c r="D25" s="42" t="str">
        <f t="shared" si="1"/>
        <v>ROHARD Antonin</v>
      </c>
      <c r="E25" s="24" t="str">
        <f t="shared" si="1"/>
        <v>M</v>
      </c>
      <c r="F25" s="120">
        <v>20</v>
      </c>
      <c r="G25" s="44" t="str">
        <f t="shared" si="2"/>
        <v>JUDO CLUB MIREBALAIS</v>
      </c>
      <c r="H25" s="50">
        <v>0</v>
      </c>
      <c r="I25" s="51">
        <v>0</v>
      </c>
      <c r="J25" s="51"/>
      <c r="K25" s="51"/>
      <c r="L25" s="52"/>
      <c r="M25" s="50">
        <v>10</v>
      </c>
      <c r="N25" s="51">
        <v>0</v>
      </c>
      <c r="O25" s="123"/>
      <c r="P25" s="93"/>
      <c r="Q25" s="234">
        <f t="shared" si="3"/>
        <v>10</v>
      </c>
      <c r="R25" s="235"/>
      <c r="S25" s="122"/>
      <c r="T25" s="226">
        <f t="shared" si="4"/>
        <v>30</v>
      </c>
      <c r="U25" s="227"/>
      <c r="V25" s="22" t="s">
        <v>136</v>
      </c>
      <c r="W25" s="22" t="s">
        <v>137</v>
      </c>
      <c r="X25" s="22" t="s">
        <v>98</v>
      </c>
      <c r="Y25" s="22" t="s">
        <v>138</v>
      </c>
      <c r="Z25" s="22" t="s">
        <v>139</v>
      </c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</row>
    <row r="26" spans="1:52" s="34" customFormat="1" ht="15.75" customHeight="1">
      <c r="A26" s="24" t="str">
        <f t="shared" si="0"/>
        <v>PC</v>
      </c>
      <c r="B26" s="24">
        <f t="shared" si="0"/>
        <v>79</v>
      </c>
      <c r="C26" s="25">
        <v>6</v>
      </c>
      <c r="D26" s="42" t="str">
        <f t="shared" si="1"/>
        <v>RONDEAU Nicolas</v>
      </c>
      <c r="E26" s="24" t="str">
        <f t="shared" si="1"/>
        <v>M</v>
      </c>
      <c r="F26" s="120">
        <v>37</v>
      </c>
      <c r="G26" s="44" t="str">
        <f t="shared" si="2"/>
        <v>E.S. DE BONCHAMP JUDO</v>
      </c>
      <c r="H26" s="50">
        <v>0</v>
      </c>
      <c r="I26" s="51">
        <v>0</v>
      </c>
      <c r="J26" s="51">
        <v>0</v>
      </c>
      <c r="K26" s="51">
        <v>0</v>
      </c>
      <c r="L26" s="52"/>
      <c r="M26" s="50">
        <v>0</v>
      </c>
      <c r="N26" s="51"/>
      <c r="O26" s="123"/>
      <c r="P26" s="93"/>
      <c r="Q26" s="234">
        <f t="shared" si="3"/>
        <v>0</v>
      </c>
      <c r="R26" s="235"/>
      <c r="S26" s="122"/>
      <c r="T26" s="226">
        <f t="shared" si="4"/>
        <v>37</v>
      </c>
      <c r="U26" s="227"/>
      <c r="V26" s="127" t="s">
        <v>92</v>
      </c>
      <c r="W26" s="127" t="s">
        <v>30</v>
      </c>
      <c r="X26" s="127" t="s">
        <v>89</v>
      </c>
      <c r="Y26" s="127" t="s">
        <v>99</v>
      </c>
      <c r="Z26" s="22" t="s">
        <v>140</v>
      </c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</row>
    <row r="27" spans="1:52" s="34" customFormat="1" ht="15.75" customHeight="1">
      <c r="A27" s="24" t="str">
        <f t="shared" si="0"/>
        <v>TBO</v>
      </c>
      <c r="B27" s="24">
        <f t="shared" si="0"/>
        <v>37</v>
      </c>
      <c r="C27" s="25">
        <v>7</v>
      </c>
      <c r="D27" s="42" t="str">
        <f t="shared" si="1"/>
        <v>LAUNAY Guillaume</v>
      </c>
      <c r="E27" s="24" t="str">
        <f t="shared" si="1"/>
        <v>M</v>
      </c>
      <c r="F27" s="120">
        <v>20</v>
      </c>
      <c r="G27" s="44" t="str">
        <f t="shared" si="2"/>
        <v>JUDO ANCENIS</v>
      </c>
      <c r="H27" s="50">
        <v>10</v>
      </c>
      <c r="I27" s="51">
        <v>10</v>
      </c>
      <c r="J27" s="51">
        <v>10</v>
      </c>
      <c r="K27" s="51">
        <v>0</v>
      </c>
      <c r="L27" s="52"/>
      <c r="M27" s="99">
        <v>10</v>
      </c>
      <c r="N27" s="134"/>
      <c r="O27" s="135"/>
      <c r="P27" s="100"/>
      <c r="Q27" s="234">
        <f t="shared" si="3"/>
        <v>40</v>
      </c>
      <c r="R27" s="235"/>
      <c r="S27" s="122"/>
      <c r="T27" s="226">
        <f t="shared" si="4"/>
        <v>60</v>
      </c>
      <c r="U27" s="227"/>
      <c r="V27" s="75"/>
      <c r="W27" s="75"/>
      <c r="X27" s="75"/>
      <c r="Y27" s="75"/>
      <c r="Z27" s="75"/>
      <c r="AA27" s="75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</row>
    <row r="28" spans="1:52" s="34" customFormat="1" ht="15.75" customHeight="1">
      <c r="A28" s="24" t="str">
        <f t="shared" si="0"/>
        <v>PDL</v>
      </c>
      <c r="B28" s="24">
        <f t="shared" si="0"/>
        <v>85</v>
      </c>
      <c r="C28" s="25">
        <v>8</v>
      </c>
      <c r="D28" s="42" t="str">
        <f t="shared" si="1"/>
        <v>VAN COILLIE Baptiste</v>
      </c>
      <c r="E28" s="24" t="str">
        <f t="shared" si="1"/>
        <v>M</v>
      </c>
      <c r="F28" s="120">
        <v>60</v>
      </c>
      <c r="G28" s="44" t="str">
        <f t="shared" si="2"/>
        <v>JC DU BOCAGE BRESSUIRAIS</v>
      </c>
      <c r="H28" s="50">
        <v>0</v>
      </c>
      <c r="I28" s="51">
        <v>10</v>
      </c>
      <c r="J28" s="51">
        <v>0</v>
      </c>
      <c r="K28" s="51"/>
      <c r="L28" s="52"/>
      <c r="M28" s="50"/>
      <c r="N28" s="51"/>
      <c r="O28" s="123"/>
      <c r="P28" s="93"/>
      <c r="Q28" s="234">
        <f t="shared" si="3"/>
        <v>10</v>
      </c>
      <c r="R28" s="235"/>
      <c r="S28" s="122"/>
      <c r="T28" s="226">
        <f t="shared" si="4"/>
        <v>70</v>
      </c>
      <c r="U28" s="22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</row>
    <row r="29" spans="1:52" s="34" customFormat="1" ht="15.75" customHeight="1">
      <c r="A29" s="24" t="str">
        <f t="shared" si="0"/>
        <v>PDL</v>
      </c>
      <c r="B29" s="24">
        <f t="shared" si="0"/>
        <v>85</v>
      </c>
      <c r="C29" s="25">
        <v>9</v>
      </c>
      <c r="D29" s="42" t="str">
        <f t="shared" si="1"/>
        <v>VUILLEMIN Vincent</v>
      </c>
      <c r="E29" s="24" t="str">
        <f t="shared" si="1"/>
        <v>M</v>
      </c>
      <c r="F29" s="120">
        <v>50</v>
      </c>
      <c r="G29" s="44" t="str">
        <f t="shared" si="2"/>
        <v>A.S.CHANCEAUX JUDO</v>
      </c>
      <c r="H29" s="50">
        <v>7</v>
      </c>
      <c r="I29" s="51">
        <v>10</v>
      </c>
      <c r="J29" s="51">
        <v>0</v>
      </c>
      <c r="K29" s="51">
        <v>7</v>
      </c>
      <c r="L29" s="52">
        <v>0</v>
      </c>
      <c r="M29" s="50"/>
      <c r="N29" s="51"/>
      <c r="O29" s="123"/>
      <c r="P29" s="93"/>
      <c r="Q29" s="234">
        <f t="shared" si="3"/>
        <v>24</v>
      </c>
      <c r="R29" s="235"/>
      <c r="S29" s="122"/>
      <c r="T29" s="226">
        <f t="shared" si="4"/>
        <v>74</v>
      </c>
      <c r="U29" s="22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</row>
    <row r="30" spans="1:52" s="34" customFormat="1" ht="15.75" customHeight="1" thickBot="1">
      <c r="A30" s="24" t="str">
        <f t="shared" si="0"/>
        <v>BRE</v>
      </c>
      <c r="B30" s="24">
        <f t="shared" si="0"/>
        <v>35</v>
      </c>
      <c r="C30" s="25">
        <v>10</v>
      </c>
      <c r="D30" s="55" t="str">
        <f t="shared" si="1"/>
        <v>CAPLET Alan</v>
      </c>
      <c r="E30" s="24" t="str">
        <f t="shared" si="1"/>
        <v>M</v>
      </c>
      <c r="F30" s="120">
        <v>70</v>
      </c>
      <c r="G30" s="44" t="str">
        <f t="shared" si="2"/>
        <v>J C DES MARCHES DE BRETAGNE</v>
      </c>
      <c r="H30" s="56">
        <v>10</v>
      </c>
      <c r="I30" s="57">
        <v>0</v>
      </c>
      <c r="J30" s="57">
        <v>10</v>
      </c>
      <c r="K30" s="57">
        <v>10</v>
      </c>
      <c r="L30" s="58" t="s">
        <v>68</v>
      </c>
      <c r="M30" s="56"/>
      <c r="N30" s="57"/>
      <c r="O30" s="136"/>
      <c r="P30" s="101"/>
      <c r="Q30" s="236">
        <f t="shared" si="3"/>
        <v>30</v>
      </c>
      <c r="R30" s="237"/>
      <c r="S30" s="122"/>
      <c r="T30" s="226">
        <f t="shared" si="4"/>
        <v>100</v>
      </c>
      <c r="U30" s="22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</row>
    <row r="31" spans="1:52" s="34" customFormat="1" ht="11.25">
      <c r="A31" s="87"/>
      <c r="B31" s="87"/>
      <c r="D31" s="59"/>
      <c r="E31" s="59"/>
      <c r="F31" s="59"/>
      <c r="G31" s="59"/>
      <c r="H31" s="59"/>
      <c r="I31" s="59"/>
      <c r="J31" s="59"/>
      <c r="K31" s="59"/>
      <c r="L31" s="59"/>
      <c r="N31" s="61" t="s">
        <v>69</v>
      </c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</row>
    <row r="32" spans="1:52" s="34" customFormat="1" ht="11.25" hidden="1">
      <c r="A32" s="87"/>
      <c r="B32" s="87"/>
      <c r="C32" s="31">
        <f>COUNT(H21:P30)/2</f>
        <v>20</v>
      </c>
      <c r="D32" s="31"/>
      <c r="F32" s="87"/>
      <c r="G32" s="103" t="s">
        <v>70</v>
      </c>
      <c r="H32" s="63">
        <v>1</v>
      </c>
      <c r="I32" s="63">
        <v>2</v>
      </c>
      <c r="J32" s="63">
        <v>3</v>
      </c>
      <c r="K32" s="63"/>
      <c r="L32" s="63">
        <v>5</v>
      </c>
      <c r="M32" s="63">
        <v>6</v>
      </c>
      <c r="N32" s="63">
        <v>4</v>
      </c>
      <c r="O32" s="63">
        <v>8</v>
      </c>
      <c r="P32" s="63">
        <v>9</v>
      </c>
      <c r="Q32" s="63">
        <v>7</v>
      </c>
      <c r="R32" s="63"/>
      <c r="S32" s="63">
        <v>12.5</v>
      </c>
      <c r="T32" s="63">
        <v>13.5</v>
      </c>
      <c r="U32" s="63">
        <v>14.5</v>
      </c>
      <c r="V32" s="63"/>
      <c r="W32" s="63"/>
      <c r="X32" s="63">
        <v>16.5</v>
      </c>
      <c r="Y32" s="63"/>
      <c r="Z32" s="63"/>
      <c r="AA32" s="63"/>
      <c r="AB32" s="63">
        <v>17.5</v>
      </c>
      <c r="AC32" s="63">
        <v>18.5</v>
      </c>
      <c r="AD32" s="63"/>
      <c r="AE32" s="63"/>
      <c r="AF32" s="63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</row>
    <row r="33" spans="1:52" s="34" customFormat="1" ht="11.25" hidden="1">
      <c r="A33" s="87"/>
      <c r="B33" s="87"/>
      <c r="F33" s="87"/>
      <c r="G33" s="62" t="s">
        <v>71</v>
      </c>
      <c r="H33" s="63">
        <v>1</v>
      </c>
      <c r="I33" s="63">
        <v>1</v>
      </c>
      <c r="J33" s="63">
        <v>1</v>
      </c>
      <c r="K33" s="63"/>
      <c r="L33" s="63">
        <v>1</v>
      </c>
      <c r="M33" s="63">
        <v>2</v>
      </c>
      <c r="N33" s="63">
        <v>2</v>
      </c>
      <c r="O33" s="63">
        <v>2</v>
      </c>
      <c r="P33" s="63">
        <v>2</v>
      </c>
      <c r="Q33" s="63">
        <v>1</v>
      </c>
      <c r="R33" s="63"/>
      <c r="S33" s="63">
        <v>3</v>
      </c>
      <c r="T33" s="63">
        <v>3</v>
      </c>
      <c r="U33" s="63">
        <v>3</v>
      </c>
      <c r="V33" s="63"/>
      <c r="W33" s="63"/>
      <c r="X33" s="63">
        <v>4</v>
      </c>
      <c r="Y33" s="63"/>
      <c r="Z33" s="63"/>
      <c r="AA33" s="63"/>
      <c r="AB33" s="63">
        <v>5</v>
      </c>
      <c r="AC33" s="63">
        <v>6</v>
      </c>
      <c r="AD33" s="63"/>
      <c r="AE33" s="63"/>
      <c r="AF33" s="63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</row>
    <row r="34" spans="1:52" s="34" customFormat="1" ht="11.25" hidden="1">
      <c r="A34" s="87"/>
      <c r="B34" s="87"/>
      <c r="C34" s="31"/>
      <c r="F34" s="87"/>
      <c r="G34" s="62" t="s">
        <v>72</v>
      </c>
      <c r="H34" s="63">
        <v>1</v>
      </c>
      <c r="I34" s="63">
        <v>1</v>
      </c>
      <c r="J34" s="63">
        <v>1</v>
      </c>
      <c r="K34" s="63"/>
      <c r="L34" s="63">
        <v>2</v>
      </c>
      <c r="M34" s="63">
        <v>1</v>
      </c>
      <c r="N34" s="63">
        <v>2</v>
      </c>
      <c r="O34" s="63">
        <v>2</v>
      </c>
      <c r="P34" s="63">
        <v>2</v>
      </c>
      <c r="Q34" s="63">
        <v>2</v>
      </c>
      <c r="R34" s="63"/>
      <c r="S34" s="63">
        <v>4</v>
      </c>
      <c r="T34" s="63">
        <v>3</v>
      </c>
      <c r="U34" s="63">
        <v>3</v>
      </c>
      <c r="V34" s="63"/>
      <c r="W34" s="63"/>
      <c r="X34" s="63">
        <v>4</v>
      </c>
      <c r="Y34" s="63"/>
      <c r="Z34" s="63"/>
      <c r="AA34" s="63"/>
      <c r="AB34" s="63">
        <v>3</v>
      </c>
      <c r="AC34" s="63">
        <v>4</v>
      </c>
      <c r="AD34" s="63"/>
      <c r="AE34" s="63"/>
      <c r="AF34" s="63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</row>
  </sheetData>
  <sheetProtection formatCells="0" formatColumns="0"/>
  <mergeCells count="32"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Q21:R21"/>
    <mergeCell ref="Q22:R22"/>
    <mergeCell ref="Q26:R26"/>
    <mergeCell ref="Q25:R25"/>
    <mergeCell ref="AE23:AE24"/>
    <mergeCell ref="AF23:AF24"/>
    <mergeCell ref="V21:Z22"/>
    <mergeCell ref="T29:U29"/>
    <mergeCell ref="AE21:AF21"/>
    <mergeCell ref="T30:U30"/>
    <mergeCell ref="T20:U20"/>
    <mergeCell ref="T21:U21"/>
    <mergeCell ref="T22:U22"/>
    <mergeCell ref="T23:U23"/>
    <mergeCell ref="T24:U24"/>
    <mergeCell ref="T25:U25"/>
    <mergeCell ref="T26:U26"/>
    <mergeCell ref="T27:U27"/>
    <mergeCell ref="Q27:R27"/>
    <mergeCell ref="Q28:R28"/>
    <mergeCell ref="Q29:R29"/>
    <mergeCell ref="Q30:R30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1">
    <tabColor indexed="12"/>
    <pageSetUpPr fitToPage="1"/>
  </sheetPr>
  <dimension ref="A1:AZ34"/>
  <sheetViews>
    <sheetView zoomScale="86" zoomScaleNormal="86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N28" sqref="N28"/>
    </sheetView>
  </sheetViews>
  <sheetFormatPr defaultColWidth="11.421875" defaultRowHeight="12.75"/>
  <cols>
    <col min="1" max="1" width="6.140625" style="105" bestFit="1" customWidth="1"/>
    <col min="2" max="2" width="5.140625" style="105" bestFit="1" customWidth="1"/>
    <col min="3" max="3" width="4.421875" style="110" bestFit="1" customWidth="1"/>
    <col min="4" max="4" width="22.140625" style="109" customWidth="1"/>
    <col min="5" max="5" width="3.140625" style="109" customWidth="1"/>
    <col min="6" max="6" width="7.7109375" style="105" customWidth="1"/>
    <col min="7" max="7" width="19.421875" style="109" customWidth="1"/>
    <col min="8" max="32" width="4.00390625" style="109" customWidth="1"/>
    <col min="33" max="52" width="4.00390625" style="105" hidden="1" customWidth="1"/>
    <col min="53" max="16384" width="11.421875" style="109" customWidth="1"/>
  </cols>
  <sheetData>
    <row r="1" spans="3:22" ht="13.5" thickBot="1">
      <c r="C1" s="108">
        <v>10</v>
      </c>
      <c r="F1" s="5"/>
      <c r="G1" s="3"/>
      <c r="H1" s="3"/>
      <c r="I1" s="3"/>
      <c r="J1" s="3"/>
      <c r="K1" s="3"/>
      <c r="L1" s="3"/>
      <c r="M1" s="3"/>
      <c r="N1" s="3"/>
      <c r="O1" s="3"/>
      <c r="P1" s="106" t="s">
        <v>0</v>
      </c>
      <c r="Q1" s="106"/>
      <c r="R1" s="106"/>
      <c r="S1" s="3"/>
      <c r="T1" s="3"/>
      <c r="U1" s="3"/>
      <c r="V1" s="5"/>
    </row>
    <row r="2" spans="6:22" ht="16.5" customHeight="1" thickBot="1">
      <c r="F2" s="67" t="s">
        <v>1</v>
      </c>
      <c r="G2" s="8" t="s">
        <v>236</v>
      </c>
      <c r="H2" s="3"/>
      <c r="I2" s="3"/>
      <c r="J2" s="9" t="s">
        <v>3</v>
      </c>
      <c r="K2" s="107">
        <f ca="1">TODAY()</f>
        <v>41071</v>
      </c>
      <c r="L2" s="107"/>
      <c r="M2" s="107"/>
      <c r="N2" s="107"/>
      <c r="O2" s="3"/>
      <c r="P2" s="209"/>
      <c r="Q2" s="209"/>
      <c r="R2" s="211"/>
      <c r="S2" s="3"/>
      <c r="V2" s="5"/>
    </row>
    <row r="3" spans="6:22" ht="13.5" customHeight="1" thickBot="1">
      <c r="F3" s="5"/>
      <c r="G3" s="3"/>
      <c r="H3" s="69"/>
      <c r="I3" s="69"/>
      <c r="J3" s="3"/>
      <c r="K3" s="3"/>
      <c r="L3" s="3"/>
      <c r="M3" s="3"/>
      <c r="N3" s="3"/>
      <c r="O3" s="3"/>
      <c r="P3" s="210"/>
      <c r="Q3" s="210"/>
      <c r="R3" s="212"/>
      <c r="S3" s="3"/>
      <c r="T3" s="3"/>
      <c r="U3" s="3"/>
      <c r="V3" s="5"/>
    </row>
    <row r="4" spans="6:22" ht="12.75">
      <c r="F4" s="109"/>
      <c r="G4" s="12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6:22" ht="12.75">
      <c r="F5" s="68" t="s">
        <v>5</v>
      </c>
      <c r="G5" s="14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6:22" ht="12.75">
      <c r="F6" s="5"/>
      <c r="G6" s="15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111"/>
      <c r="X7" s="111"/>
      <c r="Y7" s="111"/>
      <c r="Z7" s="111"/>
      <c r="AA7" s="111"/>
      <c r="AB7" s="111"/>
      <c r="AC7" s="111"/>
      <c r="AD7" s="112"/>
      <c r="AE7" s="112"/>
      <c r="AF7" s="112"/>
    </row>
    <row r="8" spans="1:52" s="75" customFormat="1" ht="14.25" customHeight="1" thickBot="1" thickTop="1">
      <c r="A8" s="70" t="s">
        <v>7</v>
      </c>
      <c r="B8" s="70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20" t="s">
        <v>21</v>
      </c>
      <c r="I8" s="21" t="s">
        <v>124</v>
      </c>
      <c r="J8" s="21" t="s">
        <v>28</v>
      </c>
      <c r="K8" s="21" t="s">
        <v>125</v>
      </c>
      <c r="L8" s="21" t="s">
        <v>126</v>
      </c>
      <c r="M8" s="138" t="s">
        <v>91</v>
      </c>
      <c r="N8" s="21" t="s">
        <v>90</v>
      </c>
      <c r="O8" s="21" t="s">
        <v>20</v>
      </c>
      <c r="P8" s="21" t="s">
        <v>15</v>
      </c>
      <c r="Q8" s="21" t="s">
        <v>127</v>
      </c>
      <c r="R8" s="138" t="s">
        <v>25</v>
      </c>
      <c r="S8" s="21" t="s">
        <v>14</v>
      </c>
      <c r="T8" s="21" t="s">
        <v>128</v>
      </c>
      <c r="U8" s="21" t="s">
        <v>27</v>
      </c>
      <c r="V8" s="21" t="s">
        <v>129</v>
      </c>
      <c r="W8" s="138" t="s">
        <v>29</v>
      </c>
      <c r="X8" s="21" t="s">
        <v>130</v>
      </c>
      <c r="Y8" s="21" t="s">
        <v>97</v>
      </c>
      <c r="Z8" s="21" t="s">
        <v>18</v>
      </c>
      <c r="AA8" s="138" t="s">
        <v>94</v>
      </c>
      <c r="AB8" s="21" t="s">
        <v>95</v>
      </c>
      <c r="AC8" s="21" t="s">
        <v>131</v>
      </c>
      <c r="AD8" s="21" t="s">
        <v>93</v>
      </c>
      <c r="AE8" s="21" t="s">
        <v>132</v>
      </c>
      <c r="AF8" s="21" t="s">
        <v>133</v>
      </c>
      <c r="AG8" s="73" t="s">
        <v>17</v>
      </c>
      <c r="AH8" s="73" t="s">
        <v>96</v>
      </c>
      <c r="AI8" s="73" t="s">
        <v>134</v>
      </c>
      <c r="AJ8" s="73" t="s">
        <v>135</v>
      </c>
      <c r="AK8" s="73" t="s">
        <v>24</v>
      </c>
      <c r="AL8" s="73" t="s">
        <v>19</v>
      </c>
      <c r="AM8" s="73" t="s">
        <v>22</v>
      </c>
      <c r="AN8" s="73" t="s">
        <v>16</v>
      </c>
      <c r="AO8" s="73" t="s">
        <v>26</v>
      </c>
      <c r="AP8" s="73" t="s">
        <v>23</v>
      </c>
      <c r="AQ8" s="73" t="s">
        <v>136</v>
      </c>
      <c r="AR8" s="73" t="s">
        <v>137</v>
      </c>
      <c r="AS8" s="73" t="s">
        <v>98</v>
      </c>
      <c r="AT8" s="73" t="s">
        <v>138</v>
      </c>
      <c r="AU8" s="73" t="s">
        <v>139</v>
      </c>
      <c r="AV8" s="73" t="s">
        <v>92</v>
      </c>
      <c r="AW8" s="73" t="s">
        <v>30</v>
      </c>
      <c r="AX8" s="73" t="s">
        <v>89</v>
      </c>
      <c r="AY8" s="73" t="s">
        <v>99</v>
      </c>
      <c r="AZ8" s="73" t="s">
        <v>140</v>
      </c>
    </row>
    <row r="9" spans="1:52" s="89" customFormat="1" ht="24.75" customHeight="1" thickTop="1">
      <c r="A9" s="24" t="s">
        <v>38</v>
      </c>
      <c r="B9" s="24">
        <v>72</v>
      </c>
      <c r="C9" s="25">
        <v>1</v>
      </c>
      <c r="D9" s="76" t="s">
        <v>237</v>
      </c>
      <c r="E9" s="24" t="s">
        <v>33</v>
      </c>
      <c r="F9" s="24">
        <v>63</v>
      </c>
      <c r="G9" s="27" t="s">
        <v>207</v>
      </c>
      <c r="H9" s="29" t="s">
        <v>47</v>
      </c>
      <c r="I9" s="28"/>
      <c r="J9" s="28"/>
      <c r="K9" s="28"/>
      <c r="L9" s="28"/>
      <c r="M9" s="29"/>
      <c r="N9" s="28"/>
      <c r="O9" s="28"/>
      <c r="P9" s="28"/>
      <c r="Q9" s="28"/>
      <c r="R9" s="29"/>
      <c r="S9" s="28"/>
      <c r="T9" s="28"/>
      <c r="U9" s="28"/>
      <c r="V9" s="28"/>
      <c r="W9" s="29"/>
      <c r="X9" s="28"/>
      <c r="Y9" s="28"/>
      <c r="Z9" s="28"/>
      <c r="AA9" s="29"/>
      <c r="AB9" s="28"/>
      <c r="AC9" s="28"/>
      <c r="AD9" s="28"/>
      <c r="AE9" s="28"/>
      <c r="AF9" s="28"/>
      <c r="AG9" s="78"/>
      <c r="AH9" s="78"/>
      <c r="AI9" s="78"/>
      <c r="AJ9" s="78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</row>
    <row r="10" spans="1:52" s="75" customFormat="1" ht="24.75" customHeight="1">
      <c r="A10" s="24" t="s">
        <v>38</v>
      </c>
      <c r="B10" s="24">
        <v>85</v>
      </c>
      <c r="C10" s="25">
        <v>2</v>
      </c>
      <c r="D10" s="80" t="s">
        <v>238</v>
      </c>
      <c r="E10" s="24" t="s">
        <v>33</v>
      </c>
      <c r="F10" s="24">
        <v>63</v>
      </c>
      <c r="G10" s="27" t="s">
        <v>177</v>
      </c>
      <c r="H10" s="28"/>
      <c r="I10" s="28"/>
      <c r="J10" s="29" t="s">
        <v>37</v>
      </c>
      <c r="K10" s="28"/>
      <c r="L10" s="28"/>
      <c r="M10" s="28"/>
      <c r="N10" s="28"/>
      <c r="O10" s="29" t="s">
        <v>80</v>
      </c>
      <c r="P10" s="28"/>
      <c r="Q10" s="28"/>
      <c r="R10" s="28"/>
      <c r="S10" s="29" t="s">
        <v>36</v>
      </c>
      <c r="T10" s="28"/>
      <c r="U10" s="28"/>
      <c r="V10" s="28"/>
      <c r="W10" s="28"/>
      <c r="X10" s="28"/>
      <c r="Y10" s="29" t="s">
        <v>219</v>
      </c>
      <c r="Z10" s="28"/>
      <c r="AA10" s="28"/>
      <c r="AB10" s="29" t="s">
        <v>37</v>
      </c>
      <c r="AC10" s="28"/>
      <c r="AD10" s="28"/>
      <c r="AE10" s="28"/>
      <c r="AF10" s="28"/>
      <c r="AG10" s="78"/>
      <c r="AH10" s="79"/>
      <c r="AI10" s="79"/>
      <c r="AJ10" s="79"/>
      <c r="AK10" s="78"/>
      <c r="AL10" s="79"/>
      <c r="AM10" s="79"/>
      <c r="AN10" s="79"/>
      <c r="AO10" s="79"/>
      <c r="AP10" s="79"/>
      <c r="AQ10" s="78"/>
      <c r="AR10" s="78"/>
      <c r="AS10" s="79"/>
      <c r="AT10" s="79"/>
      <c r="AU10" s="79"/>
      <c r="AV10" s="79"/>
      <c r="AW10" s="79"/>
      <c r="AX10" s="79"/>
      <c r="AY10" s="79"/>
      <c r="AZ10" s="79"/>
    </row>
    <row r="11" spans="1:52" s="75" customFormat="1" ht="24.75" customHeight="1">
      <c r="A11" s="24" t="s">
        <v>38</v>
      </c>
      <c r="B11" s="24">
        <v>44</v>
      </c>
      <c r="C11" s="25">
        <v>3</v>
      </c>
      <c r="D11" s="80" t="s">
        <v>239</v>
      </c>
      <c r="E11" s="24" t="s">
        <v>33</v>
      </c>
      <c r="F11" s="24">
        <v>63</v>
      </c>
      <c r="G11" s="27" t="s">
        <v>240</v>
      </c>
      <c r="H11" s="29" t="s">
        <v>198</v>
      </c>
      <c r="I11" s="28"/>
      <c r="J11" s="28"/>
      <c r="K11" s="28"/>
      <c r="L11" s="28"/>
      <c r="M11" s="28"/>
      <c r="N11" s="28"/>
      <c r="O11" s="28"/>
      <c r="P11" s="29" t="s">
        <v>80</v>
      </c>
      <c r="Q11" s="28"/>
      <c r="R11" s="28"/>
      <c r="S11" s="28"/>
      <c r="T11" s="28"/>
      <c r="U11" s="29" t="s">
        <v>37</v>
      </c>
      <c r="V11" s="28"/>
      <c r="W11" s="28"/>
      <c r="X11" s="28"/>
      <c r="Y11" s="28"/>
      <c r="Z11" s="29" t="s">
        <v>188</v>
      </c>
      <c r="AA11" s="28"/>
      <c r="AB11" s="28"/>
      <c r="AC11" s="28"/>
      <c r="AD11" s="29" t="s">
        <v>37</v>
      </c>
      <c r="AE11" s="28"/>
      <c r="AF11" s="28"/>
      <c r="AG11" s="79"/>
      <c r="AH11" s="79"/>
      <c r="AI11" s="79"/>
      <c r="AJ11" s="79"/>
      <c r="AK11" s="78"/>
      <c r="AL11" s="79"/>
      <c r="AM11" s="79"/>
      <c r="AN11" s="79"/>
      <c r="AO11" s="79"/>
      <c r="AP11" s="79"/>
      <c r="AQ11" s="79"/>
      <c r="AR11" s="79"/>
      <c r="AS11" s="78"/>
      <c r="AT11" s="78"/>
      <c r="AU11" s="78"/>
      <c r="AV11" s="79"/>
      <c r="AW11" s="79"/>
      <c r="AX11" s="79"/>
      <c r="AY11" s="79"/>
      <c r="AZ11" s="79"/>
    </row>
    <row r="12" spans="1:52" s="75" customFormat="1" ht="24.75" customHeight="1">
      <c r="A12" s="24" t="s">
        <v>38</v>
      </c>
      <c r="B12" s="24">
        <v>72</v>
      </c>
      <c r="C12" s="25">
        <v>4</v>
      </c>
      <c r="D12" s="80" t="s">
        <v>241</v>
      </c>
      <c r="E12" s="24" t="s">
        <v>33</v>
      </c>
      <c r="F12" s="24">
        <v>64</v>
      </c>
      <c r="G12" s="27" t="s">
        <v>212</v>
      </c>
      <c r="H12" s="28"/>
      <c r="I12" s="28"/>
      <c r="J12" s="29" t="s">
        <v>36</v>
      </c>
      <c r="K12" s="28"/>
      <c r="L12" s="28"/>
      <c r="M12" s="28"/>
      <c r="N12" s="29" t="s">
        <v>36</v>
      </c>
      <c r="O12" s="28"/>
      <c r="P12" s="28"/>
      <c r="Q12" s="28"/>
      <c r="R12" s="29"/>
      <c r="S12" s="28"/>
      <c r="T12" s="28"/>
      <c r="U12" s="28"/>
      <c r="V12" s="29" t="s">
        <v>36</v>
      </c>
      <c r="W12" s="28"/>
      <c r="X12" s="28"/>
      <c r="Y12" s="28"/>
      <c r="Z12" s="28"/>
      <c r="AA12" s="28"/>
      <c r="AB12" s="28"/>
      <c r="AC12" s="28"/>
      <c r="AD12" s="28"/>
      <c r="AE12" s="29" t="s">
        <v>36</v>
      </c>
      <c r="AF12" s="28"/>
      <c r="AG12" s="79"/>
      <c r="AH12" s="79"/>
      <c r="AI12" s="79"/>
      <c r="AJ12" s="79"/>
      <c r="AK12" s="79"/>
      <c r="AL12" s="78"/>
      <c r="AM12" s="78"/>
      <c r="AN12" s="78"/>
      <c r="AO12" s="79"/>
      <c r="AP12" s="79"/>
      <c r="AQ12" s="79"/>
      <c r="AR12" s="79"/>
      <c r="AS12" s="78"/>
      <c r="AT12" s="79"/>
      <c r="AU12" s="79"/>
      <c r="AV12" s="79"/>
      <c r="AW12" s="79"/>
      <c r="AX12" s="79"/>
      <c r="AY12" s="79"/>
      <c r="AZ12" s="79"/>
    </row>
    <row r="13" spans="1:52" s="75" customFormat="1" ht="24.75" customHeight="1">
      <c r="A13" s="24" t="s">
        <v>38</v>
      </c>
      <c r="B13" s="24">
        <v>72</v>
      </c>
      <c r="C13" s="25">
        <v>5</v>
      </c>
      <c r="D13" s="80" t="s">
        <v>242</v>
      </c>
      <c r="E13" s="24" t="s">
        <v>33</v>
      </c>
      <c r="F13" s="24">
        <v>64</v>
      </c>
      <c r="G13" s="27" t="s">
        <v>243</v>
      </c>
      <c r="H13" s="28"/>
      <c r="I13" s="28"/>
      <c r="J13" s="28"/>
      <c r="K13" s="29" t="s">
        <v>36</v>
      </c>
      <c r="L13" s="28"/>
      <c r="M13" s="28"/>
      <c r="N13" s="28"/>
      <c r="O13" s="28"/>
      <c r="P13" s="29" t="s">
        <v>36</v>
      </c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9" t="s">
        <v>46</v>
      </c>
      <c r="AC13" s="28"/>
      <c r="AD13" s="28"/>
      <c r="AE13" s="28"/>
      <c r="AF13" s="29" t="s">
        <v>36</v>
      </c>
      <c r="AG13" s="79"/>
      <c r="AH13" s="79"/>
      <c r="AI13" s="79"/>
      <c r="AJ13" s="79"/>
      <c r="AK13" s="79"/>
      <c r="AL13" s="78"/>
      <c r="AM13" s="79"/>
      <c r="AN13" s="79"/>
      <c r="AO13" s="78"/>
      <c r="AP13" s="78"/>
      <c r="AQ13" s="79"/>
      <c r="AR13" s="79"/>
      <c r="AS13" s="79"/>
      <c r="AT13" s="79"/>
      <c r="AU13" s="79"/>
      <c r="AV13" s="78"/>
      <c r="AW13" s="79"/>
      <c r="AX13" s="79"/>
      <c r="AY13" s="79"/>
      <c r="AZ13" s="79"/>
    </row>
    <row r="14" spans="1:52" s="75" customFormat="1" ht="24.75" customHeight="1">
      <c r="A14" s="24" t="s">
        <v>31</v>
      </c>
      <c r="B14" s="24">
        <v>79</v>
      </c>
      <c r="C14" s="25">
        <v>6</v>
      </c>
      <c r="D14" s="80" t="s">
        <v>244</v>
      </c>
      <c r="E14" s="24" t="s">
        <v>33</v>
      </c>
      <c r="F14" s="24">
        <v>65</v>
      </c>
      <c r="G14" s="27" t="s">
        <v>168</v>
      </c>
      <c r="H14" s="28"/>
      <c r="I14" s="28"/>
      <c r="J14" s="28"/>
      <c r="K14" s="28"/>
      <c r="L14" s="28"/>
      <c r="M14" s="29"/>
      <c r="N14" s="28"/>
      <c r="O14" s="28"/>
      <c r="P14" s="28"/>
      <c r="Q14" s="29" t="s">
        <v>37</v>
      </c>
      <c r="R14" s="28"/>
      <c r="S14" s="29" t="s">
        <v>80</v>
      </c>
      <c r="T14" s="28"/>
      <c r="U14" s="28"/>
      <c r="V14" s="28"/>
      <c r="W14" s="28"/>
      <c r="X14" s="28"/>
      <c r="Y14" s="28"/>
      <c r="Z14" s="29" t="s">
        <v>36</v>
      </c>
      <c r="AA14" s="28"/>
      <c r="AB14" s="28"/>
      <c r="AC14" s="29" t="s">
        <v>36</v>
      </c>
      <c r="AD14" s="28"/>
      <c r="AE14" s="28"/>
      <c r="AF14" s="28"/>
      <c r="AG14" s="79"/>
      <c r="AH14" s="79"/>
      <c r="AI14" s="79"/>
      <c r="AJ14" s="79"/>
      <c r="AK14" s="79"/>
      <c r="AL14" s="79"/>
      <c r="AM14" s="78"/>
      <c r="AN14" s="79"/>
      <c r="AO14" s="78"/>
      <c r="AP14" s="79"/>
      <c r="AQ14" s="79"/>
      <c r="AR14" s="79"/>
      <c r="AS14" s="79"/>
      <c r="AT14" s="79"/>
      <c r="AU14" s="79"/>
      <c r="AV14" s="79"/>
      <c r="AW14" s="78"/>
      <c r="AX14" s="78"/>
      <c r="AY14" s="79"/>
      <c r="AZ14" s="79"/>
    </row>
    <row r="15" spans="1:52" s="75" customFormat="1" ht="24.75" customHeight="1">
      <c r="A15" s="24" t="s">
        <v>38</v>
      </c>
      <c r="B15" s="24">
        <v>72</v>
      </c>
      <c r="C15" s="25">
        <v>7</v>
      </c>
      <c r="D15" s="80" t="s">
        <v>245</v>
      </c>
      <c r="E15" s="24" t="s">
        <v>33</v>
      </c>
      <c r="F15" s="24">
        <v>65</v>
      </c>
      <c r="G15" s="27" t="s">
        <v>246</v>
      </c>
      <c r="H15" s="28"/>
      <c r="I15" s="28"/>
      <c r="J15" s="28"/>
      <c r="K15" s="28"/>
      <c r="L15" s="29" t="s">
        <v>52</v>
      </c>
      <c r="M15" s="28"/>
      <c r="N15" s="28"/>
      <c r="O15" s="29" t="s">
        <v>36</v>
      </c>
      <c r="P15" s="28"/>
      <c r="Q15" s="28"/>
      <c r="R15" s="28"/>
      <c r="S15" s="28"/>
      <c r="T15" s="28"/>
      <c r="U15" s="29" t="s">
        <v>36</v>
      </c>
      <c r="V15" s="28"/>
      <c r="W15" s="28"/>
      <c r="X15" s="29" t="s">
        <v>52</v>
      </c>
      <c r="Y15" s="28"/>
      <c r="Z15" s="28"/>
      <c r="AA15" s="29"/>
      <c r="AB15" s="28"/>
      <c r="AC15" s="28"/>
      <c r="AD15" s="28"/>
      <c r="AE15" s="28"/>
      <c r="AF15" s="28"/>
      <c r="AG15" s="79"/>
      <c r="AH15" s="79"/>
      <c r="AI15" s="79"/>
      <c r="AJ15" s="79"/>
      <c r="AK15" s="79"/>
      <c r="AL15" s="79"/>
      <c r="AM15" s="79"/>
      <c r="AN15" s="78"/>
      <c r="AO15" s="79"/>
      <c r="AP15" s="78"/>
      <c r="AQ15" s="79"/>
      <c r="AR15" s="79"/>
      <c r="AS15" s="79"/>
      <c r="AT15" s="79"/>
      <c r="AU15" s="79"/>
      <c r="AV15" s="79"/>
      <c r="AW15" s="78"/>
      <c r="AX15" s="79"/>
      <c r="AY15" s="78"/>
      <c r="AZ15" s="79"/>
    </row>
    <row r="16" spans="1:52" s="75" customFormat="1" ht="24.75" customHeight="1">
      <c r="A16" s="24" t="s">
        <v>38</v>
      </c>
      <c r="B16" s="24">
        <v>72</v>
      </c>
      <c r="C16" s="25">
        <v>8</v>
      </c>
      <c r="D16" s="80" t="s">
        <v>247</v>
      </c>
      <c r="E16" s="24" t="s">
        <v>33</v>
      </c>
      <c r="F16" s="24">
        <v>66</v>
      </c>
      <c r="G16" s="27" t="s">
        <v>152</v>
      </c>
      <c r="H16" s="28"/>
      <c r="I16" s="29" t="s">
        <v>36</v>
      </c>
      <c r="J16" s="28"/>
      <c r="K16" s="28"/>
      <c r="L16" s="28"/>
      <c r="M16" s="28"/>
      <c r="N16" s="29" t="s">
        <v>37</v>
      </c>
      <c r="O16" s="28"/>
      <c r="P16" s="28"/>
      <c r="Q16" s="28"/>
      <c r="R16" s="28"/>
      <c r="S16" s="28"/>
      <c r="T16" s="29" t="s">
        <v>35</v>
      </c>
      <c r="U16" s="28"/>
      <c r="V16" s="28"/>
      <c r="W16" s="28"/>
      <c r="X16" s="28"/>
      <c r="Y16" s="29" t="s">
        <v>80</v>
      </c>
      <c r="Z16" s="28"/>
      <c r="AA16" s="28"/>
      <c r="AB16" s="28"/>
      <c r="AC16" s="28"/>
      <c r="AD16" s="29" t="s">
        <v>36</v>
      </c>
      <c r="AE16" s="28"/>
      <c r="AF16" s="28"/>
      <c r="AG16" s="79"/>
      <c r="AH16" s="78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8"/>
      <c r="AW16" s="79"/>
      <c r="AX16" s="78"/>
      <c r="AY16" s="78"/>
      <c r="AZ16" s="79"/>
    </row>
    <row r="17" spans="1:52" s="75" customFormat="1" ht="24.75" customHeight="1">
      <c r="A17" s="24" t="s">
        <v>38</v>
      </c>
      <c r="B17" s="24">
        <v>49</v>
      </c>
      <c r="C17" s="25">
        <v>9</v>
      </c>
      <c r="D17" s="80" t="s">
        <v>248</v>
      </c>
      <c r="E17" s="24" t="s">
        <v>33</v>
      </c>
      <c r="F17" s="24">
        <v>66</v>
      </c>
      <c r="G17" s="27" t="s">
        <v>249</v>
      </c>
      <c r="H17" s="28"/>
      <c r="I17" s="28"/>
      <c r="J17" s="28"/>
      <c r="K17" s="29" t="s">
        <v>35</v>
      </c>
      <c r="L17" s="28"/>
      <c r="M17" s="28"/>
      <c r="N17" s="28"/>
      <c r="O17" s="28"/>
      <c r="P17" s="28"/>
      <c r="Q17" s="29" t="s">
        <v>36</v>
      </c>
      <c r="R17" s="28"/>
      <c r="S17" s="28"/>
      <c r="T17" s="29" t="s">
        <v>46</v>
      </c>
      <c r="U17" s="28"/>
      <c r="V17" s="28"/>
      <c r="W17" s="28"/>
      <c r="X17" s="29" t="s">
        <v>36</v>
      </c>
      <c r="Y17" s="28"/>
      <c r="Z17" s="28"/>
      <c r="AA17" s="28"/>
      <c r="AB17" s="28"/>
      <c r="AC17" s="28"/>
      <c r="AD17" s="28"/>
      <c r="AE17" s="29" t="s">
        <v>47</v>
      </c>
      <c r="AF17" s="28"/>
      <c r="AG17" s="79"/>
      <c r="AH17" s="79"/>
      <c r="AI17" s="78"/>
      <c r="AJ17" s="79"/>
      <c r="AK17" s="79"/>
      <c r="AL17" s="79"/>
      <c r="AM17" s="79"/>
      <c r="AN17" s="79"/>
      <c r="AO17" s="79"/>
      <c r="AP17" s="79"/>
      <c r="AQ17" s="78"/>
      <c r="AR17" s="79"/>
      <c r="AS17" s="79"/>
      <c r="AT17" s="78"/>
      <c r="AU17" s="79"/>
      <c r="AV17" s="79"/>
      <c r="AW17" s="79"/>
      <c r="AX17" s="79"/>
      <c r="AY17" s="79"/>
      <c r="AZ17" s="78"/>
    </row>
    <row r="18" spans="1:52" s="75" customFormat="1" ht="24.75" customHeight="1">
      <c r="A18" s="24" t="s">
        <v>100</v>
      </c>
      <c r="B18" s="24">
        <v>37</v>
      </c>
      <c r="C18" s="25">
        <v>10</v>
      </c>
      <c r="D18" s="80" t="s">
        <v>250</v>
      </c>
      <c r="E18" s="24" t="s">
        <v>33</v>
      </c>
      <c r="F18" s="24">
        <v>66</v>
      </c>
      <c r="G18" s="27" t="s">
        <v>251</v>
      </c>
      <c r="H18" s="28"/>
      <c r="I18" s="29" t="s">
        <v>37</v>
      </c>
      <c r="J18" s="28"/>
      <c r="K18" s="28"/>
      <c r="L18" s="29" t="s">
        <v>198</v>
      </c>
      <c r="M18" s="28"/>
      <c r="N18" s="28"/>
      <c r="O18" s="28"/>
      <c r="P18" s="28"/>
      <c r="Q18" s="28"/>
      <c r="R18" s="28"/>
      <c r="S18" s="28"/>
      <c r="T18" s="28"/>
      <c r="U18" s="28"/>
      <c r="V18" s="29" t="s">
        <v>35</v>
      </c>
      <c r="W18" s="28"/>
      <c r="X18" s="28"/>
      <c r="Y18" s="28"/>
      <c r="Z18" s="28"/>
      <c r="AA18" s="28"/>
      <c r="AB18" s="28"/>
      <c r="AC18" s="29" t="s">
        <v>198</v>
      </c>
      <c r="AD18" s="28"/>
      <c r="AE18" s="28"/>
      <c r="AF18" s="29" t="s">
        <v>37</v>
      </c>
      <c r="AG18" s="79"/>
      <c r="AH18" s="79"/>
      <c r="AI18" s="79"/>
      <c r="AJ18" s="78"/>
      <c r="AK18" s="79"/>
      <c r="AL18" s="79"/>
      <c r="AM18" s="79"/>
      <c r="AN18" s="79"/>
      <c r="AO18" s="79"/>
      <c r="AP18" s="79"/>
      <c r="AQ18" s="79"/>
      <c r="AR18" s="78"/>
      <c r="AS18" s="79"/>
      <c r="AT18" s="79"/>
      <c r="AU18" s="78"/>
      <c r="AV18" s="79"/>
      <c r="AW18" s="79"/>
      <c r="AX18" s="79"/>
      <c r="AY18" s="79"/>
      <c r="AZ18" s="78"/>
    </row>
    <row r="19" spans="1:52" s="34" customFormat="1" ht="24.75" customHeight="1" thickBot="1">
      <c r="A19" s="87"/>
      <c r="B19" s="87"/>
      <c r="C19" s="31"/>
      <c r="D19" s="84"/>
      <c r="E19" s="85"/>
      <c r="F19" s="85"/>
      <c r="G19" s="84"/>
      <c r="M19" s="233" t="s">
        <v>55</v>
      </c>
      <c r="N19" s="233"/>
      <c r="O19" s="233"/>
      <c r="P19" s="233"/>
      <c r="Q19" s="114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</row>
    <row r="20" spans="1:52" s="75" customFormat="1" ht="24" customHeight="1" thickBot="1">
      <c r="A20" s="70" t="s">
        <v>7</v>
      </c>
      <c r="B20" s="70" t="s">
        <v>8</v>
      </c>
      <c r="C20" s="18" t="s">
        <v>9</v>
      </c>
      <c r="D20" s="17" t="s">
        <v>10</v>
      </c>
      <c r="E20" s="17" t="s">
        <v>11</v>
      </c>
      <c r="F20" s="115" t="s">
        <v>56</v>
      </c>
      <c r="G20" s="71" t="s">
        <v>13</v>
      </c>
      <c r="H20" s="38" t="s">
        <v>57</v>
      </c>
      <c r="I20" s="39" t="s">
        <v>58</v>
      </c>
      <c r="J20" s="39" t="s">
        <v>59</v>
      </c>
      <c r="K20" s="39" t="s">
        <v>60</v>
      </c>
      <c r="L20" s="40" t="s">
        <v>61</v>
      </c>
      <c r="M20" s="116" t="s">
        <v>120</v>
      </c>
      <c r="N20" s="117" t="s">
        <v>121</v>
      </c>
      <c r="O20" s="117" t="s">
        <v>161</v>
      </c>
      <c r="P20" s="118" t="s">
        <v>162</v>
      </c>
      <c r="Q20" s="244" t="s">
        <v>62</v>
      </c>
      <c r="R20" s="245"/>
      <c r="S20" s="119" t="s">
        <v>63</v>
      </c>
      <c r="T20" s="226" t="s">
        <v>64</v>
      </c>
      <c r="U20" s="227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</row>
    <row r="21" spans="1:52" s="34" customFormat="1" ht="15.75" customHeight="1" thickBot="1">
      <c r="A21" s="24" t="str">
        <f aca="true" t="shared" si="0" ref="A21:B30">A9</f>
        <v>PDL</v>
      </c>
      <c r="B21" s="24">
        <f t="shared" si="0"/>
        <v>72</v>
      </c>
      <c r="C21" s="25">
        <v>1</v>
      </c>
      <c r="D21" s="55" t="str">
        <f aca="true" t="shared" si="1" ref="D21:E30">D9</f>
        <v>FONTAINE Mateo</v>
      </c>
      <c r="E21" s="24" t="str">
        <f t="shared" si="1"/>
        <v>M</v>
      </c>
      <c r="F21" s="120">
        <v>97</v>
      </c>
      <c r="G21" s="44" t="str">
        <f aca="true" t="shared" si="2" ref="G21:G30">G9</f>
        <v>JUDO CLUB SABOLIEN</v>
      </c>
      <c r="H21" s="45">
        <v>10</v>
      </c>
      <c r="I21" s="46" t="s">
        <v>68</v>
      </c>
      <c r="J21" s="46"/>
      <c r="K21" s="46"/>
      <c r="L21" s="47"/>
      <c r="M21" s="45"/>
      <c r="N21" s="46"/>
      <c r="O21" s="121"/>
      <c r="P21" s="90"/>
      <c r="Q21" s="242">
        <f aca="true" t="shared" si="3" ref="Q21:Q30">SUM(H21:P21)</f>
        <v>10</v>
      </c>
      <c r="R21" s="243"/>
      <c r="S21" s="122"/>
      <c r="T21" s="226">
        <f aca="true" t="shared" si="4" ref="T21:T30">SUM(F21,Q21)</f>
        <v>107</v>
      </c>
      <c r="U21" s="227"/>
      <c r="V21" s="228" t="s">
        <v>163</v>
      </c>
      <c r="W21" s="229"/>
      <c r="X21" s="229"/>
      <c r="Y21" s="229"/>
      <c r="Z21" s="240"/>
      <c r="AD21" s="92"/>
      <c r="AE21" s="221" t="s">
        <v>65</v>
      </c>
      <c r="AF21" s="221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</row>
    <row r="22" spans="1:52" s="34" customFormat="1" ht="15.75" customHeight="1">
      <c r="A22" s="24" t="str">
        <f t="shared" si="0"/>
        <v>PDL</v>
      </c>
      <c r="B22" s="24">
        <f t="shared" si="0"/>
        <v>85</v>
      </c>
      <c r="C22" s="25">
        <v>2</v>
      </c>
      <c r="D22" s="42" t="str">
        <f t="shared" si="1"/>
        <v>HERBRETEAU Thomas</v>
      </c>
      <c r="E22" s="24" t="str">
        <f t="shared" si="1"/>
        <v>M</v>
      </c>
      <c r="F22" s="120">
        <v>20</v>
      </c>
      <c r="G22" s="44" t="str">
        <f t="shared" si="2"/>
        <v>JUDO CLUB LES HERBIERS</v>
      </c>
      <c r="H22" s="50">
        <v>10</v>
      </c>
      <c r="I22" s="51">
        <v>10</v>
      </c>
      <c r="J22" s="51">
        <v>0</v>
      </c>
      <c r="K22" s="51">
        <v>0</v>
      </c>
      <c r="L22" s="52">
        <v>10</v>
      </c>
      <c r="M22" s="50"/>
      <c r="N22" s="51"/>
      <c r="O22" s="123"/>
      <c r="P22" s="93"/>
      <c r="Q22" s="234">
        <f t="shared" si="3"/>
        <v>30</v>
      </c>
      <c r="R22" s="235"/>
      <c r="S22" s="122"/>
      <c r="T22" s="226">
        <f t="shared" si="4"/>
        <v>50</v>
      </c>
      <c r="U22" s="227"/>
      <c r="V22" s="230"/>
      <c r="W22" s="231"/>
      <c r="X22" s="231"/>
      <c r="Y22" s="231"/>
      <c r="Z22" s="241"/>
      <c r="AD22" s="92"/>
      <c r="AE22" s="124" t="s">
        <v>66</v>
      </c>
      <c r="AF22" s="125" t="s">
        <v>67</v>
      </c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</row>
    <row r="23" spans="1:52" s="34" customFormat="1" ht="15.75" customHeight="1">
      <c r="A23" s="24" t="str">
        <f t="shared" si="0"/>
        <v>PDL</v>
      </c>
      <c r="B23" s="24">
        <f t="shared" si="0"/>
        <v>44</v>
      </c>
      <c r="C23" s="25">
        <v>3</v>
      </c>
      <c r="D23" s="141" t="str">
        <f t="shared" si="1"/>
        <v>TECHER Manuel</v>
      </c>
      <c r="E23" s="24" t="str">
        <f t="shared" si="1"/>
        <v>M</v>
      </c>
      <c r="F23" s="120">
        <v>55</v>
      </c>
      <c r="G23" s="44" t="str">
        <f t="shared" si="2"/>
        <v>CS MONTOIRIN JUDO</v>
      </c>
      <c r="H23" s="50">
        <v>0</v>
      </c>
      <c r="I23" s="51">
        <v>7</v>
      </c>
      <c r="J23" s="51">
        <v>10</v>
      </c>
      <c r="K23" s="51">
        <v>10</v>
      </c>
      <c r="L23" s="52">
        <v>10</v>
      </c>
      <c r="M23" s="50"/>
      <c r="N23" s="51"/>
      <c r="O23" s="123"/>
      <c r="P23" s="93"/>
      <c r="Q23" s="234">
        <f t="shared" si="3"/>
        <v>37</v>
      </c>
      <c r="R23" s="235"/>
      <c r="S23" s="122"/>
      <c r="T23" s="226">
        <f t="shared" si="4"/>
        <v>92</v>
      </c>
      <c r="U23" s="227"/>
      <c r="V23" s="22" t="s">
        <v>17</v>
      </c>
      <c r="W23" s="22" t="s">
        <v>96</v>
      </c>
      <c r="X23" s="22" t="s">
        <v>134</v>
      </c>
      <c r="Y23" s="22" t="s">
        <v>135</v>
      </c>
      <c r="Z23" s="127" t="s">
        <v>24</v>
      </c>
      <c r="AD23" s="92"/>
      <c r="AE23" s="238">
        <v>7</v>
      </c>
      <c r="AF23" s="239">
        <v>10</v>
      </c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</row>
    <row r="24" spans="1:52" s="34" customFormat="1" ht="15.75" customHeight="1" thickBot="1">
      <c r="A24" s="24" t="str">
        <f t="shared" si="0"/>
        <v>PDL</v>
      </c>
      <c r="B24" s="24">
        <f t="shared" si="0"/>
        <v>72</v>
      </c>
      <c r="C24" s="25">
        <v>4</v>
      </c>
      <c r="D24" s="42" t="str">
        <f t="shared" si="1"/>
        <v>MEZIERE Ronan</v>
      </c>
      <c r="E24" s="24" t="str">
        <f t="shared" si="1"/>
        <v>M</v>
      </c>
      <c r="F24" s="120">
        <v>0</v>
      </c>
      <c r="G24" s="44" t="str">
        <f t="shared" si="2"/>
        <v>ANTONNIERE JUDO CLUB 72</v>
      </c>
      <c r="H24" s="50">
        <v>0</v>
      </c>
      <c r="I24" s="51">
        <v>0</v>
      </c>
      <c r="J24" s="51">
        <v>0</v>
      </c>
      <c r="K24" s="51">
        <v>0</v>
      </c>
      <c r="L24" s="52"/>
      <c r="M24" s="50"/>
      <c r="N24" s="51"/>
      <c r="O24" s="123"/>
      <c r="P24" s="93"/>
      <c r="Q24" s="234">
        <f t="shared" si="3"/>
        <v>0</v>
      </c>
      <c r="R24" s="235"/>
      <c r="S24" s="122"/>
      <c r="T24" s="226">
        <f t="shared" si="4"/>
        <v>0</v>
      </c>
      <c r="U24" s="227"/>
      <c r="V24" s="127" t="s">
        <v>19</v>
      </c>
      <c r="W24" s="127" t="s">
        <v>22</v>
      </c>
      <c r="X24" s="127" t="s">
        <v>16</v>
      </c>
      <c r="Y24" s="127" t="s">
        <v>26</v>
      </c>
      <c r="Z24" s="127" t="s">
        <v>23</v>
      </c>
      <c r="AD24" s="92"/>
      <c r="AE24" s="223"/>
      <c r="AF24" s="225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</row>
    <row r="25" spans="1:52" s="34" customFormat="1" ht="15.75" customHeight="1">
      <c r="A25" s="24" t="str">
        <f t="shared" si="0"/>
        <v>PDL</v>
      </c>
      <c r="B25" s="24">
        <f t="shared" si="0"/>
        <v>72</v>
      </c>
      <c r="C25" s="25">
        <v>5</v>
      </c>
      <c r="D25" s="42" t="str">
        <f t="shared" si="1"/>
        <v>MILANDE Clement</v>
      </c>
      <c r="E25" s="24" t="str">
        <f t="shared" si="1"/>
        <v>M</v>
      </c>
      <c r="F25" s="120">
        <v>0</v>
      </c>
      <c r="G25" s="44" t="str">
        <f t="shared" si="2"/>
        <v>JUDO CLUB DE PONTVALLAIN</v>
      </c>
      <c r="H25" s="50">
        <v>0</v>
      </c>
      <c r="I25" s="51">
        <v>0</v>
      </c>
      <c r="J25" s="51">
        <v>0</v>
      </c>
      <c r="K25" s="51">
        <v>0</v>
      </c>
      <c r="L25" s="52"/>
      <c r="M25" s="50">
        <v>10</v>
      </c>
      <c r="N25" s="51"/>
      <c r="O25" s="123"/>
      <c r="P25" s="93"/>
      <c r="Q25" s="234">
        <f t="shared" si="3"/>
        <v>10</v>
      </c>
      <c r="R25" s="235"/>
      <c r="S25" s="122"/>
      <c r="T25" s="226">
        <f t="shared" si="4"/>
        <v>10</v>
      </c>
      <c r="U25" s="227"/>
      <c r="V25" s="127" t="s">
        <v>136</v>
      </c>
      <c r="W25" s="127" t="s">
        <v>137</v>
      </c>
      <c r="X25" s="127" t="s">
        <v>98</v>
      </c>
      <c r="Y25" s="127" t="s">
        <v>138</v>
      </c>
      <c r="Z25" s="127" t="s">
        <v>139</v>
      </c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</row>
    <row r="26" spans="1:52" s="34" customFormat="1" ht="15.75" customHeight="1">
      <c r="A26" s="24" t="str">
        <f t="shared" si="0"/>
        <v>PC</v>
      </c>
      <c r="B26" s="24">
        <f t="shared" si="0"/>
        <v>79</v>
      </c>
      <c r="C26" s="25">
        <v>6</v>
      </c>
      <c r="D26" s="42" t="str">
        <f t="shared" si="1"/>
        <v>BAUDOUIN Alban</v>
      </c>
      <c r="E26" s="24" t="str">
        <f t="shared" si="1"/>
        <v>M</v>
      </c>
      <c r="F26" s="120">
        <v>20</v>
      </c>
      <c r="G26" s="44" t="str">
        <f t="shared" si="2"/>
        <v>JC DU BOCAGE BRESSUIRAIS</v>
      </c>
      <c r="H26" s="50">
        <v>10</v>
      </c>
      <c r="I26" s="51">
        <v>7</v>
      </c>
      <c r="J26" s="51">
        <v>0</v>
      </c>
      <c r="K26" s="51">
        <v>0</v>
      </c>
      <c r="L26" s="52"/>
      <c r="M26" s="50">
        <v>10</v>
      </c>
      <c r="N26" s="51"/>
      <c r="O26" s="123"/>
      <c r="P26" s="93"/>
      <c r="Q26" s="234">
        <f t="shared" si="3"/>
        <v>27</v>
      </c>
      <c r="R26" s="235"/>
      <c r="S26" s="122"/>
      <c r="T26" s="226">
        <f t="shared" si="4"/>
        <v>47</v>
      </c>
      <c r="U26" s="227"/>
      <c r="V26" s="127" t="s">
        <v>92</v>
      </c>
      <c r="W26" s="127" t="s">
        <v>30</v>
      </c>
      <c r="X26" s="127" t="s">
        <v>89</v>
      </c>
      <c r="Y26" s="127" t="s">
        <v>99</v>
      </c>
      <c r="Z26" s="127" t="s">
        <v>140</v>
      </c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</row>
    <row r="27" spans="1:52" s="34" customFormat="1" ht="15.75" customHeight="1">
      <c r="A27" s="24" t="str">
        <f t="shared" si="0"/>
        <v>PDL</v>
      </c>
      <c r="B27" s="24">
        <f t="shared" si="0"/>
        <v>72</v>
      </c>
      <c r="C27" s="25">
        <v>7</v>
      </c>
      <c r="D27" s="42" t="str">
        <f t="shared" si="1"/>
        <v>DONDEL Bastien</v>
      </c>
      <c r="E27" s="24" t="str">
        <f t="shared" si="1"/>
        <v>M</v>
      </c>
      <c r="F27" s="120">
        <v>0</v>
      </c>
      <c r="G27" s="44" t="str">
        <f t="shared" si="2"/>
        <v>C.A.C.S. SAVIGNE L EVEQUE</v>
      </c>
      <c r="H27" s="50">
        <v>10</v>
      </c>
      <c r="I27" s="51">
        <v>0</v>
      </c>
      <c r="J27" s="51">
        <v>0</v>
      </c>
      <c r="K27" s="51">
        <v>10</v>
      </c>
      <c r="L27" s="52"/>
      <c r="M27" s="99"/>
      <c r="N27" s="134"/>
      <c r="O27" s="135"/>
      <c r="P27" s="100"/>
      <c r="Q27" s="234">
        <f t="shared" si="3"/>
        <v>20</v>
      </c>
      <c r="R27" s="235"/>
      <c r="S27" s="122"/>
      <c r="T27" s="226">
        <f t="shared" si="4"/>
        <v>20</v>
      </c>
      <c r="U27" s="227"/>
      <c r="V27" s="75"/>
      <c r="W27" s="75"/>
      <c r="X27" s="75"/>
      <c r="Y27" s="75"/>
      <c r="Z27" s="75"/>
      <c r="AA27" s="75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</row>
    <row r="28" spans="1:52" s="34" customFormat="1" ht="15.75" customHeight="1">
      <c r="A28" s="24" t="str">
        <f t="shared" si="0"/>
        <v>PDL</v>
      </c>
      <c r="B28" s="24">
        <f t="shared" si="0"/>
        <v>72</v>
      </c>
      <c r="C28" s="25">
        <v>8</v>
      </c>
      <c r="D28" s="42" t="str">
        <f t="shared" si="1"/>
        <v>BOURGEOIS Gregory</v>
      </c>
      <c r="E28" s="24" t="str">
        <f t="shared" si="1"/>
        <v>M</v>
      </c>
      <c r="F28" s="120">
        <v>0</v>
      </c>
      <c r="G28" s="44" t="str">
        <f t="shared" si="2"/>
        <v>JUDO CLUB DE SARGE</v>
      </c>
      <c r="H28" s="50">
        <v>0</v>
      </c>
      <c r="I28" s="51">
        <v>10</v>
      </c>
      <c r="J28" s="51">
        <v>10</v>
      </c>
      <c r="K28" s="51">
        <v>0</v>
      </c>
      <c r="L28" s="52">
        <v>0</v>
      </c>
      <c r="M28" s="50"/>
      <c r="N28" s="51"/>
      <c r="O28" s="123"/>
      <c r="P28" s="93"/>
      <c r="Q28" s="234">
        <f t="shared" si="3"/>
        <v>20</v>
      </c>
      <c r="R28" s="235"/>
      <c r="S28" s="122"/>
      <c r="T28" s="226">
        <f t="shared" si="4"/>
        <v>20</v>
      </c>
      <c r="U28" s="22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</row>
    <row r="29" spans="1:52" s="34" customFormat="1" ht="15.75" customHeight="1">
      <c r="A29" s="24" t="str">
        <f t="shared" si="0"/>
        <v>PDL</v>
      </c>
      <c r="B29" s="24">
        <f t="shared" si="0"/>
        <v>49</v>
      </c>
      <c r="C29" s="25">
        <v>9</v>
      </c>
      <c r="D29" s="42" t="str">
        <f t="shared" si="1"/>
        <v>EDDEBBI Matthias</v>
      </c>
      <c r="E29" s="24" t="str">
        <f t="shared" si="1"/>
        <v>M</v>
      </c>
      <c r="F29" s="120">
        <v>0</v>
      </c>
      <c r="G29" s="44" t="str">
        <f t="shared" si="2"/>
        <v>OS CROIX BLANCHE</v>
      </c>
      <c r="H29" s="50">
        <v>10</v>
      </c>
      <c r="I29" s="51">
        <v>0</v>
      </c>
      <c r="J29" s="51">
        <v>0</v>
      </c>
      <c r="K29" s="51">
        <v>0</v>
      </c>
      <c r="L29" s="52">
        <v>10</v>
      </c>
      <c r="M29" s="50"/>
      <c r="N29" s="51"/>
      <c r="O29" s="123"/>
      <c r="P29" s="93"/>
      <c r="Q29" s="234">
        <f t="shared" si="3"/>
        <v>20</v>
      </c>
      <c r="R29" s="235"/>
      <c r="S29" s="122"/>
      <c r="T29" s="226">
        <f t="shared" si="4"/>
        <v>20</v>
      </c>
      <c r="U29" s="22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</row>
    <row r="30" spans="1:52" s="34" customFormat="1" ht="15.75" customHeight="1" thickBot="1">
      <c r="A30" s="24" t="str">
        <f t="shared" si="0"/>
        <v>TBO</v>
      </c>
      <c r="B30" s="24">
        <f t="shared" si="0"/>
        <v>37</v>
      </c>
      <c r="C30" s="25">
        <v>10</v>
      </c>
      <c r="D30" s="42" t="str">
        <f t="shared" si="1"/>
        <v>HALBERT Germain</v>
      </c>
      <c r="E30" s="24" t="str">
        <f t="shared" si="1"/>
        <v>M</v>
      </c>
      <c r="F30" s="120">
        <v>0</v>
      </c>
      <c r="G30" s="44" t="str">
        <f t="shared" si="2"/>
        <v>JUDO CLUB DE SEMBLANCAY</v>
      </c>
      <c r="H30" s="56">
        <v>10</v>
      </c>
      <c r="I30" s="57">
        <v>0</v>
      </c>
      <c r="J30" s="57">
        <v>10</v>
      </c>
      <c r="K30" s="57">
        <v>0</v>
      </c>
      <c r="L30" s="58">
        <v>10</v>
      </c>
      <c r="M30" s="56"/>
      <c r="N30" s="57"/>
      <c r="O30" s="136"/>
      <c r="P30" s="101"/>
      <c r="Q30" s="236">
        <f t="shared" si="3"/>
        <v>30</v>
      </c>
      <c r="R30" s="237"/>
      <c r="S30" s="122"/>
      <c r="T30" s="226">
        <f t="shared" si="4"/>
        <v>30</v>
      </c>
      <c r="U30" s="22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</row>
    <row r="31" spans="1:52" s="34" customFormat="1" ht="11.25">
      <c r="A31" s="87"/>
      <c r="B31" s="87"/>
      <c r="D31" s="59"/>
      <c r="E31" s="59"/>
      <c r="F31" s="59"/>
      <c r="G31" s="59"/>
      <c r="H31" s="59"/>
      <c r="I31" s="59"/>
      <c r="J31" s="59"/>
      <c r="K31" s="59"/>
      <c r="L31" s="59"/>
      <c r="N31" s="61" t="s">
        <v>69</v>
      </c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</row>
    <row r="32" spans="1:52" s="34" customFormat="1" ht="11.25" hidden="1">
      <c r="A32" s="87"/>
      <c r="B32" s="87"/>
      <c r="C32" s="31">
        <f>COUNT(H21:P30)/2</f>
        <v>22</v>
      </c>
      <c r="D32" s="31"/>
      <c r="F32" s="87"/>
      <c r="G32" s="103" t="s">
        <v>70</v>
      </c>
      <c r="H32" s="63">
        <v>1</v>
      </c>
      <c r="I32" s="63">
        <v>2</v>
      </c>
      <c r="J32" s="63">
        <v>3</v>
      </c>
      <c r="K32" s="63">
        <v>4</v>
      </c>
      <c r="L32" s="63">
        <v>5</v>
      </c>
      <c r="M32" s="63"/>
      <c r="N32" s="63">
        <v>6</v>
      </c>
      <c r="O32" s="63">
        <v>7</v>
      </c>
      <c r="P32" s="63">
        <v>8</v>
      </c>
      <c r="Q32" s="63">
        <v>9</v>
      </c>
      <c r="R32" s="63"/>
      <c r="S32" s="63">
        <v>10</v>
      </c>
      <c r="T32" s="63">
        <v>11</v>
      </c>
      <c r="U32" s="63">
        <v>12</v>
      </c>
      <c r="V32" s="63">
        <v>13</v>
      </c>
      <c r="W32" s="63"/>
      <c r="X32" s="63">
        <v>14</v>
      </c>
      <c r="Y32" s="63">
        <v>15</v>
      </c>
      <c r="Z32" s="63">
        <v>16</v>
      </c>
      <c r="AA32" s="63"/>
      <c r="AB32" s="63"/>
      <c r="AC32" s="63">
        <v>18</v>
      </c>
      <c r="AD32" s="63">
        <v>20</v>
      </c>
      <c r="AE32" s="63">
        <v>19</v>
      </c>
      <c r="AF32" s="63">
        <v>21</v>
      </c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</row>
    <row r="33" spans="1:52" s="34" customFormat="1" ht="11.25" hidden="1">
      <c r="A33" s="87"/>
      <c r="B33" s="87"/>
      <c r="F33" s="87"/>
      <c r="G33" s="62" t="s">
        <v>71</v>
      </c>
      <c r="H33" s="63">
        <v>1</v>
      </c>
      <c r="I33" s="63">
        <v>1</v>
      </c>
      <c r="J33" s="63">
        <v>1</v>
      </c>
      <c r="K33" s="63">
        <v>1</v>
      </c>
      <c r="L33" s="63">
        <v>1</v>
      </c>
      <c r="M33" s="63"/>
      <c r="N33" s="63">
        <v>2</v>
      </c>
      <c r="O33" s="63">
        <v>2</v>
      </c>
      <c r="P33" s="63">
        <v>2</v>
      </c>
      <c r="Q33" s="63">
        <v>2</v>
      </c>
      <c r="R33" s="63"/>
      <c r="S33" s="63">
        <v>3</v>
      </c>
      <c r="T33" s="63">
        <v>3</v>
      </c>
      <c r="U33" s="63">
        <v>3</v>
      </c>
      <c r="V33" s="63">
        <v>4</v>
      </c>
      <c r="W33" s="63"/>
      <c r="X33" s="63">
        <v>4</v>
      </c>
      <c r="Y33" s="63">
        <v>4</v>
      </c>
      <c r="Z33" s="63">
        <v>4</v>
      </c>
      <c r="AA33" s="63"/>
      <c r="AB33" s="63"/>
      <c r="AC33" s="63">
        <v>4</v>
      </c>
      <c r="AD33" s="63">
        <v>5</v>
      </c>
      <c r="AE33" s="63">
        <v>4</v>
      </c>
      <c r="AF33" s="63">
        <v>4</v>
      </c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</row>
    <row r="34" spans="1:52" s="34" customFormat="1" ht="11.25" hidden="1">
      <c r="A34" s="87"/>
      <c r="B34" s="87"/>
      <c r="C34" s="31"/>
      <c r="F34" s="87"/>
      <c r="G34" s="62" t="s">
        <v>72</v>
      </c>
      <c r="H34" s="63">
        <v>1</v>
      </c>
      <c r="I34" s="63">
        <v>1</v>
      </c>
      <c r="J34" s="63">
        <v>1</v>
      </c>
      <c r="K34" s="63">
        <v>1</v>
      </c>
      <c r="L34" s="63">
        <v>2</v>
      </c>
      <c r="M34" s="63"/>
      <c r="N34" s="63">
        <v>2</v>
      </c>
      <c r="O34" s="63">
        <v>2</v>
      </c>
      <c r="P34" s="63">
        <v>2</v>
      </c>
      <c r="Q34" s="63">
        <v>2</v>
      </c>
      <c r="R34" s="63"/>
      <c r="S34" s="63">
        <v>2</v>
      </c>
      <c r="T34" s="63">
        <v>3</v>
      </c>
      <c r="U34" s="63">
        <v>3</v>
      </c>
      <c r="V34" s="63">
        <v>3</v>
      </c>
      <c r="W34" s="63"/>
      <c r="X34" s="63">
        <v>4</v>
      </c>
      <c r="Y34" s="63">
        <v>4</v>
      </c>
      <c r="Z34" s="63">
        <v>5</v>
      </c>
      <c r="AA34" s="63"/>
      <c r="AB34" s="63"/>
      <c r="AC34" s="63">
        <v>4</v>
      </c>
      <c r="AD34" s="63">
        <v>5</v>
      </c>
      <c r="AE34" s="63">
        <v>5</v>
      </c>
      <c r="AF34" s="63">
        <v>5</v>
      </c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</row>
  </sheetData>
  <sheetProtection formatCells="0" formatColumns="0"/>
  <mergeCells count="32"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Q21:R21"/>
    <mergeCell ref="Q22:R22"/>
    <mergeCell ref="Q26:R26"/>
    <mergeCell ref="Q25:R25"/>
    <mergeCell ref="AE23:AE24"/>
    <mergeCell ref="AF23:AF24"/>
    <mergeCell ref="V21:Z22"/>
    <mergeCell ref="T29:U29"/>
    <mergeCell ref="AE21:AF21"/>
    <mergeCell ref="T30:U30"/>
    <mergeCell ref="T20:U20"/>
    <mergeCell ref="T21:U21"/>
    <mergeCell ref="T22:U22"/>
    <mergeCell ref="T23:U23"/>
    <mergeCell ref="T24:U24"/>
    <mergeCell ref="T25:U25"/>
    <mergeCell ref="T26:U26"/>
    <mergeCell ref="T27:U27"/>
    <mergeCell ref="Q27:R27"/>
    <mergeCell ref="Q28:R28"/>
    <mergeCell ref="Q29:R29"/>
    <mergeCell ref="Q30:R30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2012-06-11T13:47:11Z</dcterms:created>
  <dcterms:modified xsi:type="dcterms:W3CDTF">2012-06-11T14:01:57Z</dcterms:modified>
  <cp:category/>
  <cp:version/>
  <cp:contentType/>
  <cp:contentStatus/>
</cp:coreProperties>
</file>